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245" windowWidth="15900" windowHeight="8220" activeTab="0"/>
  </bookViews>
  <sheets>
    <sheet name="Одобрение по процедури" sheetId="1" r:id="rId1"/>
  </sheets>
  <definedNames/>
  <calcPr fullCalcOnLoad="1"/>
</workbook>
</file>

<file path=xl/sharedStrings.xml><?xml version="1.0" encoding="utf-8"?>
<sst xmlns="http://schemas.openxmlformats.org/spreadsheetml/2006/main" count="251" uniqueCount="192">
  <si>
    <t>№</t>
  </si>
  <si>
    <t>Рег. № на проектното предложение в ИСУН 2020</t>
  </si>
  <si>
    <t>Наименование на проектното предложение</t>
  </si>
  <si>
    <t>Кандидат</t>
  </si>
  <si>
    <t xml:space="preserve">Дата на подаване </t>
  </si>
  <si>
    <t>Заявена стойност на проектното предложение лв.</t>
  </si>
  <si>
    <t>Общо:</t>
  </si>
  <si>
    <t>Остатъчен финасов ресурс по процедурата лв. след одобрение от МИГ</t>
  </si>
  <si>
    <t>Статус (регистрирано, оттеглено, етап на оценка, одбрено от МИГ, неодобрено МИГ, друго)</t>
  </si>
  <si>
    <t>№ по ред на ПП</t>
  </si>
  <si>
    <t>Изплатена БФП лева</t>
  </si>
  <si>
    <t>Точки от ТФО</t>
  </si>
  <si>
    <t>ПРОЦЕДУРА</t>
  </si>
  <si>
    <t>Остатъчен финасов ресурс по процедурата лв. след одобрение от ДФЗ</t>
  </si>
  <si>
    <t>ПРОГРАМА ЗА РАЗВИТИЕ НА СЕЛСКИТЕ РАЙОНИ 2014-2020г. Финансиране от Европейския земеделски фонд за развитие на селкските райони</t>
  </si>
  <si>
    <t>BG06RDNP001-19.072 по Мярка 4 (код на мярката по ПРСР 2014-2020г. – 7.2.)  - „Подкрепа за инвестиции в създаването, подобряването или разширяването на всички видове малка по мащаби публична инфраструктура, включително инвестиции в енергия от възобновяеми източници и спестяване на енергия“ от стратегията за ВОМР</t>
  </si>
  <si>
    <t xml:space="preserve">BG06RDNP001 – 19.092 по Мярка 1 (код на мярката по ПРСР 2014-2020г. – 4.1.)  - „Подкрепа за инвестиции в земеделски стопанства” от стратегия за ВОМР </t>
  </si>
  <si>
    <t xml:space="preserve">BG06RDNP001 – 19.120 по Мярка 2 (код на мярката по ПРСР 2014-2020г. – 4.2)  - „Инвестиции в преработващия сектор” от стратегия за ВОМР </t>
  </si>
  <si>
    <t xml:space="preserve">Регистър на подадени проектни предложения (ПП) по стратегията за ВОМР на "МИГ - Любимец - Ивайловград" и тяхното състояние/ движение по процедури на МИГ, включително наличен и заявен финансов ресурс </t>
  </si>
  <si>
    <t>BG06RDNP001-19.072-0001</t>
  </si>
  <si>
    <t>“Изграждане на открита площадка за фитнес и стриитбол с един кош, УПИ III, кв. 102А в гр. Любимец”</t>
  </si>
  <si>
    <t>27.12.2018 11:21</t>
  </si>
  <si>
    <t>BG06RDNP001-19.072-0002</t>
  </si>
  <si>
    <t>"Реконструкция и изграждане на дневен център за стари хора"</t>
  </si>
  <si>
    <t>27.12.2018 11:24</t>
  </si>
  <si>
    <t>BG06RDNP001-19.072-0003</t>
  </si>
  <si>
    <t>„Доставка и монтаж на сцена с прилежащо оборудване в УПИ VIII, кв. 31 по плана на  с. Лозен за подобряване на културния живот  в Община Любимец“</t>
  </si>
  <si>
    <t>27.12.2018 11:26</t>
  </si>
  <si>
    <t>ОБЩИНА ЛЮБИМЕЦ ЕИК 000903686</t>
  </si>
  <si>
    <t>BG06RDNP001-19.072-0004</t>
  </si>
  <si>
    <t>"Реконструкция на част от ул. „Волгоград”, в участъка от кръстовище с ул. „Пейо Яворов” - О.Т  277 до кръстовище с ул. „Раковска” – О.Т 537а и изграждане на прилежащ тротоар"</t>
  </si>
  <si>
    <t>ОБЩИНА ИВАЙЛОВГРАД ЕИК 000235870</t>
  </si>
  <si>
    <t>28.12.2018 21:45</t>
  </si>
  <si>
    <t xml:space="preserve">BG06RDNP001 – 19.173 по Мярка 3 (код на мярката по ПРСР 2014-2020г. – 6.4)  - „Подкрепа за инвестиции в установяването и развитието на неселскостопански дейности” от стратегия за ВОМР </t>
  </si>
  <si>
    <t>Заявена БФП лв.</t>
  </si>
  <si>
    <t>BG06RDNP001-19.092-0001</t>
  </si>
  <si>
    <t>Закупуване на селскостопанска техника</t>
  </si>
  <si>
    <t>23.01.2019 13:06</t>
  </si>
  <si>
    <t>BG06RDNP001-19.092-0002</t>
  </si>
  <si>
    <t>Покупка на земеделска техника</t>
  </si>
  <si>
    <t>ЯМБОЛЕН 81 ЕООД ЕИК 126663765</t>
  </si>
  <si>
    <t>25.01.2019 14:10</t>
  </si>
  <si>
    <t>BG06RDNP001-19.092-0003</t>
  </si>
  <si>
    <t>Модернизиране на стопанството на ЗП Цветан Митрев</t>
  </si>
  <si>
    <t>25.01.2019 17:39</t>
  </si>
  <si>
    <t>BG06RDNP001-19.092-0004</t>
  </si>
  <si>
    <t>Инвестиции в материални активи за повишаване на конкурентоспособността на лозарско стопанство.</t>
  </si>
  <si>
    <t>28.01.2019 10:30</t>
  </si>
  <si>
    <t>BG06RDNP001-19.092-0005</t>
  </si>
  <si>
    <t>НИКЕ ЕООД ЕИК: 126649559</t>
  </si>
  <si>
    <t>УНИВЕРСАЛ ООД ЕИК: 836144131</t>
  </si>
  <si>
    <t>Модернизация на материалните активи на стопанството</t>
  </si>
  <si>
    <t>28.01.2019 13:30</t>
  </si>
  <si>
    <t>BG06RDNP001-19.092-0006</t>
  </si>
  <si>
    <t>Закупуване на трактор с инвентар, изграждане на ограда и създаване на трайни насаждения от нар</t>
  </si>
  <si>
    <t>28.01.2019 14:14</t>
  </si>
  <si>
    <t>BG06RDNP001-19.092-0007</t>
  </si>
  <si>
    <t>Закупуване на земеделска техника</t>
  </si>
  <si>
    <t>28.01.2019 14:52</t>
  </si>
  <si>
    <t>BG06RDNP001-19.092-0008</t>
  </si>
  <si>
    <t>ЗАКУПУВАНЕ НА ЗЕМЕДЕЛСКА ТЕХНИКА И ОБОРУДВАНЕ</t>
  </si>
  <si>
    <t>СП ЕНЕРДЖИ ООД ЕИК 200337862</t>
  </si>
  <si>
    <t>28.01.2019 16:18</t>
  </si>
  <si>
    <t>BG06RDNP001-19.092-0009</t>
  </si>
  <si>
    <t>„Закупуване на земеделска техника за обработка на почвата”</t>
  </si>
  <si>
    <t>28.01.2019 16:21</t>
  </si>
  <si>
    <t>BG06RDNP001-19.092-0010</t>
  </si>
  <si>
    <t>Закупуване на земеделска техника за обработка на почвата и отглеждане на люцерна</t>
  </si>
  <si>
    <t>28.01.2019 16:39</t>
  </si>
  <si>
    <t>BG06RDNP001-19.092-0011</t>
  </si>
  <si>
    <t>28.01.2019 16:54</t>
  </si>
  <si>
    <t>Одобрена и предложена за финансиране субсидия от МИГ (лв.)</t>
  </si>
  <si>
    <t>Приключена оценка, одобрено от МИГ</t>
  </si>
  <si>
    <t>Не преминава етап на оценка АСД/Отхвърлено</t>
  </si>
  <si>
    <t>BG06RDNP001-19.120-0001</t>
  </si>
  <si>
    <t>BG06RDNP001-19.120-0002</t>
  </si>
  <si>
    <t>BG06RDNP001-19.120-0003</t>
  </si>
  <si>
    <t>Закупуване на оборудване за подпомагане на производствената дейност на РОЙС АГРО ЕООД</t>
  </si>
  <si>
    <t>"Закупуване на линия за производство на готови храни за селскостопански животни"</t>
  </si>
  <si>
    <t>Закупуване на машини за преработка на био мляко</t>
  </si>
  <si>
    <t>РОЙС АГРО ЕООД ЕИК203284593</t>
  </si>
  <si>
    <t>"Метафуудс" ЕООД ЕИК 203744910</t>
  </si>
  <si>
    <t>19.03.2019 15:27</t>
  </si>
  <si>
    <t>21.03.2019 09:58</t>
  </si>
  <si>
    <t>21.03.2019 16:31</t>
  </si>
  <si>
    <t>Оттеглено</t>
  </si>
  <si>
    <t>BG06RDNP001-19.173-0001</t>
  </si>
  <si>
    <t>Повишаване на конкурентноспособността на фирма "РК ЕЛЕКТРОНИКС" ЕООД  гр. Любимец</t>
  </si>
  <si>
    <t>24.04.2019 14:26</t>
  </si>
  <si>
    <t>РК ЕЛЕКТРОНИКС ЕООД ЕИК 200143299</t>
  </si>
  <si>
    <t>Закупуване на машини за обработка на камък в цех находящ се в ПИ 201001 местност "Д9 Край село" с.Дъбовец, общ.Любимец, обл.Хасково.</t>
  </si>
  <si>
    <t>BG06RDNP001-19.173-0002</t>
  </si>
  <si>
    <t>27.04.2019 18:36</t>
  </si>
  <si>
    <t>BG06RDNP001-19.173-0003</t>
  </si>
  <si>
    <t>Закупуване на технологично оборудване за цех за производство на селскостопански инвентар</t>
  </si>
  <si>
    <t>27.04.2019 19:19</t>
  </si>
  <si>
    <t>BG06RDNP001-19.173-0004</t>
  </si>
  <si>
    <t>СМР на цех за производство на алуминиева и PVC дограма и закупуване на технологично оборудване</t>
  </si>
  <si>
    <t>28.04.2019 15:35</t>
  </si>
  <si>
    <t>Дариклинк ЕООД ЕИК 205542213</t>
  </si>
  <si>
    <t>BG06RDNP001-19.173-0005</t>
  </si>
  <si>
    <t>Изграждане на салон за красота в град Любимец</t>
  </si>
  <si>
    <t>28.04.2019 16:47</t>
  </si>
  <si>
    <t>АГРИКОЛ ИНВЕСТ ЕООД ЕИК 205039087</t>
  </si>
  <si>
    <t>СТОУН ГРУП - ПЛАМЕН АНГЕЛОВ ЕТ ЕИК 202503080</t>
  </si>
  <si>
    <t>BG06RDNP001-19.120-0004</t>
  </si>
  <si>
    <t>11.06.2019 14:00</t>
  </si>
  <si>
    <t>12.07.2019 12:40</t>
  </si>
  <si>
    <t>BG06RDNP001-19.173-0006</t>
  </si>
  <si>
    <t>Инвестиции за развитие на авторемонтна работилница в гр. Любимец</t>
  </si>
  <si>
    <t>ФЕНИКС-П ЕООД                  ЕИК 126719210</t>
  </si>
  <si>
    <t>21.07.2019 15:48</t>
  </si>
  <si>
    <t xml:space="preserve">Закупуване на машини за преработка на био мляко
</t>
  </si>
  <si>
    <t>BG06RDNP001-19.120-0005</t>
  </si>
  <si>
    <t xml:space="preserve">BG06RDNP001 – 19.288 по Мярка 5 (код на мярката по ПРСР 2014-2020г. – 7.5)  - „Подкрепа за публично ползване в инфраструктура за отдих, туристическа информация и малка по мащаб туристическа инфраструктура” от стратегия за ВОМР </t>
  </si>
  <si>
    <t>BG06RDNP001-19.173-0007</t>
  </si>
  <si>
    <t>BG06RDNP001-19.173-0008</t>
  </si>
  <si>
    <t>BG06RDNP001-19.173-0009</t>
  </si>
  <si>
    <t>Медийна интернет базирана платформа за българска музика, култура и изкуство</t>
  </si>
  <si>
    <t>"Порязка медия" ЕООД ЕИК175034734</t>
  </si>
  <si>
    <t>28.08.2019 01:33</t>
  </si>
  <si>
    <t>28.08.2019 14:38</t>
  </si>
  <si>
    <t>Закупуване на оборудване за фотографско и рекламно студио</t>
  </si>
  <si>
    <t>Тейлър Лаб ЕООД ЕИК 204718167</t>
  </si>
  <si>
    <t>28.08.2019 15:14</t>
  </si>
  <si>
    <t>BG06RDNP001-19.092-0012</t>
  </si>
  <si>
    <t>Закупуване на оборудване за стопанство от бадеми</t>
  </si>
  <si>
    <t>БЕТА М ООД EИК 126740642</t>
  </si>
  <si>
    <t>26.09.2019 22:31</t>
  </si>
  <si>
    <t>28.09.2019 14:43</t>
  </si>
  <si>
    <t>БИНОМ ООД ЕИК 108513177</t>
  </si>
  <si>
    <t>Закупуване на телескопичен товарач</t>
  </si>
  <si>
    <t>BG06RDNP001-19.092-0013</t>
  </si>
  <si>
    <t>Приключена оценка/ Отхвърлено на ТФО</t>
  </si>
  <si>
    <t>BG06RDNP001-19.173-0010</t>
  </si>
  <si>
    <t>ДА</t>
  </si>
  <si>
    <t xml:space="preserve">Одобрение от ДФЗ </t>
  </si>
  <si>
    <t>Инвестиции в специализирана техника</t>
  </si>
  <si>
    <t>"Агралис" ЕООД ЕИК 205931360</t>
  </si>
  <si>
    <t>19.12.2019 13:16</t>
  </si>
  <si>
    <t>BG06RDNP001-19.173-0011</t>
  </si>
  <si>
    <t>"Медийна интернет базирана платформа за популяризиране и разпространение на българска музика, култура и изкуство - lyubimets.tv"</t>
  </si>
  <si>
    <t>"Порязка медия" ЕООД ЕИК 175034734</t>
  </si>
  <si>
    <t>27.12.2019 22:39</t>
  </si>
  <si>
    <t>Договор за БФП №</t>
  </si>
  <si>
    <r>
      <t xml:space="preserve">Приключена оценка, одобрено от МИГ, </t>
    </r>
    <r>
      <rPr>
        <b/>
        <sz val="11"/>
        <rFont val="Times New Roman"/>
        <family val="1"/>
      </rPr>
      <t xml:space="preserve">ОТТЕГЛЕНО на 11.02.2020г. </t>
    </r>
  </si>
  <si>
    <t xml:space="preserve">% на заявената помощ </t>
  </si>
  <si>
    <t>Одобрен общ размер на разходите по проектното предложение от МИГ (лв.)</t>
  </si>
  <si>
    <t>Одобрен общ размер на разходите по проектното предложение от ДФЗ (лв.)</t>
  </si>
  <si>
    <t>Одобрена субсидия ДФЗ (лв.)</t>
  </si>
  <si>
    <t>Йоланда Даракчиева</t>
  </si>
  <si>
    <t>ЙОЛАНДА  ДАРАКЧИЕВА</t>
  </si>
  <si>
    <t>Иван Славов</t>
  </si>
  <si>
    <t>Златка Манева</t>
  </si>
  <si>
    <t>Женя Милкова</t>
  </si>
  <si>
    <t>ТОДОР МИТКОВ</t>
  </si>
  <si>
    <t>МИХАИЛ МИХАЙЛОВ</t>
  </si>
  <si>
    <t>ЗП Цветан  Митрев</t>
  </si>
  <si>
    <t>Христо Вълчев</t>
  </si>
  <si>
    <t xml:space="preserve">Анна  Иванова </t>
  </si>
  <si>
    <t>BG06RDNP001-19.120-0006</t>
  </si>
  <si>
    <t>Модернизация чрез реконструкция на производствена база Метафуудс ЕООД</t>
  </si>
  <si>
    <t>31.03.2020 12:30</t>
  </si>
  <si>
    <t>BG06RDNP001-19.120-0007</t>
  </si>
  <si>
    <t>Модернизация на предприятие Ройс Агро</t>
  </si>
  <si>
    <t>31.03.2020 12:33</t>
  </si>
  <si>
    <t>BG06RDNP001-19.092-0003-C01/2020г. от 24.02.2020г.</t>
  </si>
  <si>
    <t>BG06RDNP001-19.120-0002-C01/2020г. от 30.04.2020г.</t>
  </si>
  <si>
    <t>BG06RDNP001-19.072-0001-C01/2020г. от 13.05.2020г.</t>
  </si>
  <si>
    <t>BG06RDNP001-19.072-0002-C01/2020г. от 18.05.2020г.</t>
  </si>
  <si>
    <t>НЕ</t>
  </si>
  <si>
    <t>BG06RDNP001-19.120-0004-C01/2020г. от 23.06.2020г.</t>
  </si>
  <si>
    <t>Бюджет на процедурата (лева)</t>
  </si>
  <si>
    <r>
      <t xml:space="preserve">440 061,75        </t>
    </r>
    <r>
      <rPr>
        <sz val="11"/>
        <rFont val="Times New Roman"/>
        <family val="1"/>
      </rPr>
      <t xml:space="preserve"> съгласно Допълнително споразумение № РД50-149/05.08.2020г., бюджета на мярка 2 (4.2.) е променен на </t>
    </r>
    <r>
      <rPr>
        <b/>
        <sz val="11"/>
        <rFont val="Times New Roman"/>
        <family val="1"/>
      </rPr>
      <t>291 613,96 лева.</t>
    </r>
  </si>
  <si>
    <r>
      <t xml:space="preserve">733 436.25 </t>
    </r>
    <r>
      <rPr>
        <sz val="11"/>
        <color indexed="8"/>
        <rFont val="Times New Roman"/>
        <family val="1"/>
      </rPr>
      <t xml:space="preserve"> съгласно Допълнително споразумение № РД50-149/05.08.2020г., бюджета на мярка 3 (6.4.) е променен на</t>
    </r>
    <r>
      <rPr>
        <b/>
        <sz val="11"/>
        <color indexed="8"/>
        <rFont val="Times New Roman"/>
        <family val="1"/>
      </rPr>
      <t xml:space="preserve"> 881 884,04 лева.</t>
    </r>
  </si>
  <si>
    <t>BG06RDNP001-19.173-0009-C01/2020г. от 09.09.2020г.</t>
  </si>
  <si>
    <t>BG06RDNP001-19.092-0014</t>
  </si>
  <si>
    <t>16.10.2020 16:42</t>
  </si>
  <si>
    <t>BG06RDNP001-19.092-0015</t>
  </si>
  <si>
    <t>Закупуване на земеделска техника за биологично стопанство</t>
  </si>
  <si>
    <t>Ишмина ЕООД ЕИК:203030869</t>
  </si>
  <si>
    <t>25.10.2020 14:40</t>
  </si>
  <si>
    <t>BG06RDNP001-19.092-0016</t>
  </si>
  <si>
    <t>25.10.2020 16:07</t>
  </si>
  <si>
    <t>BG06RDNP001-19.072-0003-C01/2020г. от 21.01.2020г./Анекс №BG06RDNP001-19.720-0003-C02 от 19.11.2020г.</t>
  </si>
  <si>
    <r>
      <t xml:space="preserve">Приключена оценка, одобрено в </t>
    </r>
    <r>
      <rPr>
        <b/>
        <sz val="11"/>
        <rFont val="Times New Roman"/>
        <family val="1"/>
      </rPr>
      <t>РЕЗЕРВА</t>
    </r>
  </si>
  <si>
    <t>BG06RDNP001-19.173-0012</t>
  </si>
  <si>
    <t>Закупуване на комбиниран багер товарач</t>
  </si>
  <si>
    <t>"Стражел" ООД ЕИК 126539080</t>
  </si>
  <si>
    <t>16.12.2020 11:20</t>
  </si>
  <si>
    <t>На етап оценка за АСД</t>
  </si>
  <si>
    <t xml:space="preserve">                           Данните са последно актуализирани на 01.01.2021г.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</si>
</sst>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&quot;лв.&quot;"/>
    <numFmt numFmtId="165" formatCode="&quot;Да&quot;;&quot;Да&quot;;&quot;Не&quot;"/>
    <numFmt numFmtId="166" formatCode="&quot;Истина&quot;;&quot; Истина &quot;;&quot; Неистина &quot;"/>
    <numFmt numFmtId="167" formatCode="&quot;Включено&quot;;&quot; Включено &quot;;&quot; Изключено &quot;"/>
    <numFmt numFmtId="168" formatCode="[$¥€-2]\ #,##0.00_);[Red]\([$¥€-2]\ #,##0.00\)"/>
    <numFmt numFmtId="169" formatCode="[$-402]dd\ mmmm\ yyyy\ &quot;г.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2" fontId="46" fillId="0" borderId="13" xfId="0" applyNumberFormat="1" applyFont="1" applyBorder="1" applyAlignment="1">
      <alignment wrapText="1"/>
    </xf>
    <xf numFmtId="2" fontId="46" fillId="0" borderId="14" xfId="0" applyNumberFormat="1" applyFont="1" applyBorder="1" applyAlignment="1">
      <alignment wrapText="1"/>
    </xf>
    <xf numFmtId="2" fontId="47" fillId="0" borderId="10" xfId="0" applyNumberFormat="1" applyFont="1" applyBorder="1" applyAlignment="1">
      <alignment wrapText="1"/>
    </xf>
    <xf numFmtId="2" fontId="47" fillId="0" borderId="15" xfId="0" applyNumberFormat="1" applyFont="1" applyBorder="1" applyAlignment="1">
      <alignment vertical="center" wrapText="1"/>
    </xf>
    <xf numFmtId="2" fontId="47" fillId="0" borderId="16" xfId="0" applyNumberFormat="1" applyFont="1" applyBorder="1" applyAlignment="1">
      <alignment vertical="center" wrapText="1"/>
    </xf>
    <xf numFmtId="2" fontId="47" fillId="0" borderId="12" xfId="0" applyNumberFormat="1" applyFont="1" applyBorder="1" applyAlignment="1">
      <alignment wrapText="1"/>
    </xf>
    <xf numFmtId="0" fontId="47" fillId="33" borderId="17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wrapText="1"/>
    </xf>
    <xf numFmtId="2" fontId="47" fillId="33" borderId="10" xfId="0" applyNumberFormat="1" applyFont="1" applyFill="1" applyBorder="1" applyAlignment="1">
      <alignment wrapText="1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8" xfId="0" applyFont="1" applyFill="1" applyBorder="1" applyAlignment="1">
      <alignment vertical="center" wrapText="1"/>
    </xf>
    <xf numFmtId="0" fontId="47" fillId="13" borderId="19" xfId="0" applyFont="1" applyFill="1" applyBorder="1" applyAlignment="1">
      <alignment horizontal="center" vertical="center" wrapText="1"/>
    </xf>
    <xf numFmtId="2" fontId="47" fillId="13" borderId="20" xfId="0" applyNumberFormat="1" applyFont="1" applyFill="1" applyBorder="1" applyAlignment="1">
      <alignment wrapText="1"/>
    </xf>
    <xf numFmtId="2" fontId="46" fillId="33" borderId="10" xfId="0" applyNumberFormat="1" applyFont="1" applyFill="1" applyBorder="1" applyAlignment="1">
      <alignment wrapText="1"/>
    </xf>
    <xf numFmtId="2" fontId="46" fillId="0" borderId="10" xfId="0" applyNumberFormat="1" applyFont="1" applyBorder="1" applyAlignment="1">
      <alignment vertical="center" wrapText="1"/>
    </xf>
    <xf numFmtId="0" fontId="47" fillId="33" borderId="21" xfId="0" applyFont="1" applyFill="1" applyBorder="1" applyAlignment="1">
      <alignment/>
    </xf>
    <xf numFmtId="4" fontId="47" fillId="33" borderId="21" xfId="0" applyNumberFormat="1" applyFont="1" applyFill="1" applyBorder="1" applyAlignment="1">
      <alignment horizontal="center" vertical="center"/>
    </xf>
    <xf numFmtId="0" fontId="47" fillId="13" borderId="22" xfId="0" applyFont="1" applyFill="1" applyBorder="1" applyAlignment="1">
      <alignment wrapText="1"/>
    </xf>
    <xf numFmtId="2" fontId="47" fillId="13" borderId="22" xfId="0" applyNumberFormat="1" applyFont="1" applyFill="1" applyBorder="1" applyAlignment="1">
      <alignment wrapText="1"/>
    </xf>
    <xf numFmtId="2" fontId="47" fillId="13" borderId="23" xfId="0" applyNumberFormat="1" applyFont="1" applyFill="1" applyBorder="1" applyAlignment="1">
      <alignment wrapText="1"/>
    </xf>
    <xf numFmtId="0" fontId="47" fillId="33" borderId="12" xfId="0" applyFont="1" applyFill="1" applyBorder="1" applyAlignment="1">
      <alignment wrapText="1"/>
    </xf>
    <xf numFmtId="0" fontId="47" fillId="13" borderId="20" xfId="0" applyFont="1" applyFill="1" applyBorder="1" applyAlignment="1">
      <alignment wrapText="1"/>
    </xf>
    <xf numFmtId="2" fontId="47" fillId="33" borderId="12" xfId="0" applyNumberFormat="1" applyFont="1" applyFill="1" applyBorder="1" applyAlignment="1">
      <alignment wrapText="1"/>
    </xf>
    <xf numFmtId="2" fontId="46" fillId="33" borderId="12" xfId="0" applyNumberFormat="1" applyFont="1" applyFill="1" applyBorder="1" applyAlignment="1">
      <alignment wrapText="1"/>
    </xf>
    <xf numFmtId="0" fontId="2" fillId="13" borderId="18" xfId="0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vertical="center" wrapText="1"/>
    </xf>
    <xf numFmtId="2" fontId="47" fillId="0" borderId="12" xfId="0" applyNumberFormat="1" applyFont="1" applyBorder="1" applyAlignment="1">
      <alignment vertical="center" wrapText="1"/>
    </xf>
    <xf numFmtId="0" fontId="47" fillId="13" borderId="10" xfId="0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 applyProtection="1">
      <alignment horizontal="center" vertical="top" wrapText="1"/>
      <protection/>
    </xf>
    <xf numFmtId="49" fontId="47" fillId="0" borderId="0" xfId="0" applyNumberFormat="1" applyFont="1" applyFill="1" applyAlignment="1" applyProtection="1">
      <alignment vertical="top"/>
      <protection/>
    </xf>
    <xf numFmtId="49" fontId="46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10" xfId="0" applyFont="1" applyBorder="1" applyAlignment="1">
      <alignment horizontal="center" vertical="top" wrapText="1"/>
    </xf>
    <xf numFmtId="0" fontId="47" fillId="13" borderId="2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2" fontId="46" fillId="33" borderId="12" xfId="0" applyNumberFormat="1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9" fontId="46" fillId="0" borderId="13" xfId="0" applyNumberFormat="1" applyFont="1" applyFill="1" applyBorder="1" applyAlignment="1" applyProtection="1">
      <alignment horizontal="center" vertical="top" wrapText="1"/>
      <protection/>
    </xf>
    <xf numFmtId="2" fontId="46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47" fillId="33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7" fillId="13" borderId="25" xfId="0" applyFont="1" applyFill="1" applyBorder="1" applyAlignment="1">
      <alignment horizontal="center" wrapText="1"/>
    </xf>
    <xf numFmtId="0" fontId="47" fillId="13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horizontal="left" wrapText="1"/>
    </xf>
    <xf numFmtId="0" fontId="2" fillId="33" borderId="21" xfId="0" applyFont="1" applyFill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19" borderId="10" xfId="0" applyFont="1" applyFill="1" applyBorder="1" applyAlignment="1">
      <alignment wrapText="1"/>
    </xf>
    <xf numFmtId="0" fontId="46" fillId="19" borderId="10" xfId="0" applyFont="1" applyFill="1" applyBorder="1" applyAlignment="1">
      <alignment wrapText="1"/>
    </xf>
    <xf numFmtId="49" fontId="46" fillId="19" borderId="10" xfId="0" applyNumberFormat="1" applyFont="1" applyFill="1" applyBorder="1" applyAlignment="1">
      <alignment vertical="top" wrapText="1"/>
    </xf>
    <xf numFmtId="2" fontId="47" fillId="19" borderId="10" xfId="0" applyNumberFormat="1" applyFont="1" applyFill="1" applyBorder="1" applyAlignment="1">
      <alignment wrapText="1"/>
    </xf>
    <xf numFmtId="0" fontId="47" fillId="19" borderId="10" xfId="0" applyFont="1" applyFill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vertical="top" wrapText="1"/>
    </xf>
    <xf numFmtId="0" fontId="47" fillId="0" borderId="26" xfId="0" applyFont="1" applyBorder="1" applyAlignment="1">
      <alignment horizontal="center" vertical="top" wrapText="1"/>
    </xf>
    <xf numFmtId="2" fontId="47" fillId="13" borderId="27" xfId="0" applyNumberFormat="1" applyFont="1" applyFill="1" applyBorder="1" applyAlignment="1">
      <alignment wrapText="1"/>
    </xf>
    <xf numFmtId="0" fontId="2" fillId="0" borderId="11" xfId="0" applyFont="1" applyBorder="1" applyAlignment="1">
      <alignment vertical="top"/>
    </xf>
    <xf numFmtId="0" fontId="47" fillId="13" borderId="28" xfId="0" applyFont="1" applyFill="1" applyBorder="1" applyAlignment="1">
      <alignment wrapText="1"/>
    </xf>
    <xf numFmtId="2" fontId="46" fillId="19" borderId="13" xfId="0" applyNumberFormat="1" applyFont="1" applyFill="1" applyBorder="1" applyAlignment="1">
      <alignment wrapText="1"/>
    </xf>
    <xf numFmtId="2" fontId="47" fillId="33" borderId="29" xfId="0" applyNumberFormat="1" applyFont="1" applyFill="1" applyBorder="1" applyAlignment="1">
      <alignment wrapText="1"/>
    </xf>
    <xf numFmtId="2" fontId="47" fillId="33" borderId="13" xfId="0" applyNumberFormat="1" applyFont="1" applyFill="1" applyBorder="1" applyAlignment="1">
      <alignment wrapText="1"/>
    </xf>
    <xf numFmtId="2" fontId="46" fillId="13" borderId="30" xfId="0" applyNumberFormat="1" applyFont="1" applyFill="1" applyBorder="1" applyAlignment="1">
      <alignment wrapText="1"/>
    </xf>
    <xf numFmtId="2" fontId="47" fillId="0" borderId="26" xfId="0" applyNumberFormat="1" applyFont="1" applyBorder="1" applyAlignment="1">
      <alignment vertical="center" wrapText="1"/>
    </xf>
    <xf numFmtId="2" fontId="47" fillId="13" borderId="31" xfId="0" applyNumberFormat="1" applyFont="1" applyFill="1" applyBorder="1" applyAlignment="1">
      <alignment wrapText="1"/>
    </xf>
    <xf numFmtId="2" fontId="47" fillId="0" borderId="32" xfId="0" applyNumberFormat="1" applyFont="1" applyBorder="1" applyAlignment="1">
      <alignment wrapText="1"/>
    </xf>
    <xf numFmtId="2" fontId="47" fillId="0" borderId="33" xfId="0" applyNumberFormat="1" applyFont="1" applyBorder="1" applyAlignment="1">
      <alignment wrapText="1"/>
    </xf>
    <xf numFmtId="2" fontId="47" fillId="13" borderId="25" xfId="0" applyNumberFormat="1" applyFont="1" applyFill="1" applyBorder="1" applyAlignment="1">
      <alignment wrapText="1"/>
    </xf>
    <xf numFmtId="0" fontId="48" fillId="19" borderId="10" xfId="0" applyFont="1" applyFill="1" applyBorder="1" applyAlignment="1">
      <alignment horizontal="left" wrapText="1"/>
    </xf>
    <xf numFmtId="2" fontId="47" fillId="19" borderId="10" xfId="0" applyNumberFormat="1" applyFont="1" applyFill="1" applyBorder="1" applyAlignment="1">
      <alignment vertical="center" wrapText="1"/>
    </xf>
    <xf numFmtId="0" fontId="48" fillId="19" borderId="20" xfId="0" applyFont="1" applyFill="1" applyBorder="1" applyAlignment="1">
      <alignment horizontal="left" wrapText="1"/>
    </xf>
    <xf numFmtId="0" fontId="49" fillId="0" borderId="0" xfId="0" applyFont="1" applyAlignment="1">
      <alignment wrapText="1"/>
    </xf>
    <xf numFmtId="0" fontId="47" fillId="0" borderId="17" xfId="0" applyFont="1" applyBorder="1" applyAlignment="1">
      <alignment horizontal="center" vertical="top" wrapText="1"/>
    </xf>
    <xf numFmtId="0" fontId="46" fillId="0" borderId="21" xfId="0" applyFont="1" applyBorder="1" applyAlignment="1">
      <alignment vertical="top" wrapText="1"/>
    </xf>
    <xf numFmtId="0" fontId="46" fillId="0" borderId="21" xfId="0" applyFont="1" applyBorder="1" applyAlignment="1">
      <alignment wrapText="1"/>
    </xf>
    <xf numFmtId="49" fontId="3" fillId="0" borderId="34" xfId="0" applyNumberFormat="1" applyFont="1" applyFill="1" applyBorder="1" applyAlignment="1" applyProtection="1">
      <alignment horizontal="center" vertical="top" wrapText="1"/>
      <protection/>
    </xf>
    <xf numFmtId="0" fontId="46" fillId="0" borderId="2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top" wrapText="1"/>
    </xf>
    <xf numFmtId="0" fontId="48" fillId="33" borderId="21" xfId="0" applyFont="1" applyFill="1" applyBorder="1" applyAlignment="1">
      <alignment horizontal="center" wrapText="1"/>
    </xf>
    <xf numFmtId="0" fontId="47" fillId="13" borderId="27" xfId="0" applyFont="1" applyFill="1" applyBorder="1" applyAlignment="1">
      <alignment wrapText="1"/>
    </xf>
    <xf numFmtId="0" fontId="50" fillId="34" borderId="18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right" wrapText="1"/>
    </xf>
    <xf numFmtId="0" fontId="48" fillId="33" borderId="0" xfId="0" applyFont="1" applyFill="1" applyBorder="1" applyAlignment="1">
      <alignment horizontal="center" wrapText="1"/>
    </xf>
    <xf numFmtId="2" fontId="47" fillId="13" borderId="34" xfId="0" applyNumberFormat="1" applyFont="1" applyFill="1" applyBorder="1" applyAlignment="1">
      <alignment wrapText="1"/>
    </xf>
    <xf numFmtId="0" fontId="48" fillId="19" borderId="11" xfId="0" applyFont="1" applyFill="1" applyBorder="1" applyAlignment="1">
      <alignment horizontal="left" wrapText="1"/>
    </xf>
    <xf numFmtId="2" fontId="47" fillId="13" borderId="35" xfId="0" applyNumberFormat="1" applyFont="1" applyFill="1" applyBorder="1" applyAlignment="1">
      <alignment wrapText="1"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 wrapText="1"/>
    </xf>
    <xf numFmtId="0" fontId="46" fillId="0" borderId="34" xfId="0" applyFont="1" applyBorder="1" applyAlignment="1">
      <alignment wrapText="1"/>
    </xf>
    <xf numFmtId="0" fontId="46" fillId="13" borderId="10" xfId="0" applyFont="1" applyFill="1" applyBorder="1" applyAlignment="1">
      <alignment horizontal="center" vertical="top" wrapText="1"/>
    </xf>
    <xf numFmtId="0" fontId="46" fillId="13" borderId="10" xfId="0" applyFont="1" applyFill="1" applyBorder="1" applyAlignment="1">
      <alignment/>
    </xf>
    <xf numFmtId="0" fontId="46" fillId="13" borderId="10" xfId="0" applyFont="1" applyFill="1" applyBorder="1" applyAlignment="1">
      <alignment wrapText="1"/>
    </xf>
    <xf numFmtId="0" fontId="46" fillId="13" borderId="13" xfId="0" applyFont="1" applyFill="1" applyBorder="1" applyAlignment="1">
      <alignment wrapText="1"/>
    </xf>
    <xf numFmtId="0" fontId="47" fillId="0" borderId="10" xfId="0" applyFont="1" applyBorder="1" applyAlignment="1">
      <alignment horizontal="center" vertical="top" wrapText="1"/>
    </xf>
    <xf numFmtId="0" fontId="48" fillId="33" borderId="2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7" fillId="0" borderId="11" xfId="0" applyFont="1" applyBorder="1" applyAlignment="1">
      <alignment vertical="top" wrapText="1"/>
    </xf>
    <xf numFmtId="0" fontId="47" fillId="13" borderId="21" xfId="0" applyFont="1" applyFill="1" applyBorder="1" applyAlignment="1">
      <alignment wrapText="1"/>
    </xf>
    <xf numFmtId="2" fontId="47" fillId="13" borderId="21" xfId="0" applyNumberFormat="1" applyFont="1" applyFill="1" applyBorder="1" applyAlignment="1">
      <alignment wrapText="1"/>
    </xf>
    <xf numFmtId="2" fontId="46" fillId="13" borderId="36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13" borderId="21" xfId="0" applyFont="1" applyFill="1" applyBorder="1" applyAlignment="1">
      <alignment horizontal="right" vertical="center" wrapText="1"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8" fillId="33" borderId="21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51" fillId="13" borderId="20" xfId="0" applyFont="1" applyFill="1" applyBorder="1" applyAlignment="1">
      <alignment horizontal="right" wrapText="1"/>
    </xf>
    <xf numFmtId="0" fontId="50" fillId="0" borderId="10" xfId="0" applyFont="1" applyBorder="1" applyAlignment="1">
      <alignment horizontal="center" vertical="center" wrapText="1"/>
    </xf>
    <xf numFmtId="2" fontId="46" fillId="0" borderId="12" xfId="0" applyNumberFormat="1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2" fontId="51" fillId="34" borderId="10" xfId="0" applyNumberFormat="1" applyFont="1" applyFill="1" applyBorder="1" applyAlignment="1">
      <alignment horizontal="right" wrapText="1"/>
    </xf>
    <xf numFmtId="2" fontId="46" fillId="13" borderId="10" xfId="0" applyNumberFormat="1" applyFont="1" applyFill="1" applyBorder="1" applyAlignment="1">
      <alignment vertical="center" wrapText="1"/>
    </xf>
    <xf numFmtId="2" fontId="46" fillId="13" borderId="10" xfId="0" applyNumberFormat="1" applyFont="1" applyFill="1" applyBorder="1" applyAlignment="1">
      <alignment horizontal="right" vertical="center" wrapText="1"/>
    </xf>
    <xf numFmtId="2" fontId="3" fillId="13" borderId="12" xfId="0" applyNumberFormat="1" applyFont="1" applyFill="1" applyBorder="1" applyAlignment="1">
      <alignment vertical="center" wrapText="1"/>
    </xf>
    <xf numFmtId="2" fontId="3" fillId="13" borderId="10" xfId="0" applyNumberFormat="1" applyFont="1" applyFill="1" applyBorder="1" applyAlignment="1">
      <alignment vertical="center" wrapText="1"/>
    </xf>
    <xf numFmtId="2" fontId="46" fillId="13" borderId="12" xfId="0" applyNumberFormat="1" applyFont="1" applyFill="1" applyBorder="1" applyAlignment="1">
      <alignment vertical="center" wrapText="1"/>
    </xf>
    <xf numFmtId="2" fontId="52" fillId="13" borderId="10" xfId="0" applyNumberFormat="1" applyFont="1" applyFill="1" applyBorder="1" applyAlignment="1">
      <alignment vertical="center" wrapText="1"/>
    </xf>
    <xf numFmtId="2" fontId="46" fillId="13" borderId="11" xfId="0" applyNumberFormat="1" applyFont="1" applyFill="1" applyBorder="1" applyAlignment="1">
      <alignment vertical="center" wrapText="1"/>
    </xf>
    <xf numFmtId="0" fontId="47" fillId="16" borderId="10" xfId="0" applyNumberFormat="1" applyFont="1" applyFill="1" applyBorder="1" applyAlignment="1" applyProtection="1">
      <alignment vertical="top"/>
      <protection/>
    </xf>
    <xf numFmtId="0" fontId="46" fillId="16" borderId="0" xfId="0" applyNumberFormat="1" applyFont="1" applyFill="1" applyAlignment="1" applyProtection="1">
      <alignment vertical="top" wrapText="1"/>
      <protection/>
    </xf>
    <xf numFmtId="49" fontId="46" fillId="16" borderId="10" xfId="0" applyNumberFormat="1" applyFont="1" applyFill="1" applyBorder="1" applyAlignment="1" applyProtection="1">
      <alignment horizontal="center" vertical="top" wrapText="1"/>
      <protection/>
    </xf>
    <xf numFmtId="0" fontId="46" fillId="16" borderId="10" xfId="0" applyNumberFormat="1" applyFont="1" applyFill="1" applyBorder="1" applyAlignment="1" applyProtection="1">
      <alignment horizontal="center" vertical="top" wrapText="1"/>
      <protection/>
    </xf>
    <xf numFmtId="2" fontId="46" fillId="16" borderId="10" xfId="0" applyNumberFormat="1" applyFont="1" applyFill="1" applyBorder="1" applyAlignment="1">
      <alignment vertical="center" wrapText="1"/>
    </xf>
    <xf numFmtId="2" fontId="46" fillId="16" borderId="12" xfId="0" applyNumberFormat="1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 horizontal="center" vertical="center" wrapText="1"/>
    </xf>
    <xf numFmtId="2" fontId="46" fillId="16" borderId="13" xfId="0" applyNumberFormat="1" applyFont="1" applyFill="1" applyBorder="1" applyAlignment="1">
      <alignment horizontal="center" vertical="center" wrapText="1"/>
    </xf>
    <xf numFmtId="2" fontId="3" fillId="16" borderId="12" xfId="0" applyNumberFormat="1" applyFont="1" applyFill="1" applyBorder="1" applyAlignment="1">
      <alignment vertical="center" wrapText="1"/>
    </xf>
    <xf numFmtId="0" fontId="46" fillId="16" borderId="10" xfId="0" applyFont="1" applyFill="1" applyBorder="1" applyAlignment="1">
      <alignment horizontal="center" vertical="top" wrapText="1"/>
    </xf>
    <xf numFmtId="0" fontId="47" fillId="16" borderId="10" xfId="0" applyFont="1" applyFill="1" applyBorder="1" applyAlignment="1">
      <alignment horizontal="center" vertical="top" wrapText="1"/>
    </xf>
    <xf numFmtId="0" fontId="2" fillId="16" borderId="10" xfId="0" applyFont="1" applyFill="1" applyBorder="1" applyAlignment="1">
      <alignment vertical="top"/>
    </xf>
    <xf numFmtId="0" fontId="4" fillId="16" borderId="10" xfId="0" applyFont="1" applyFill="1" applyBorder="1" applyAlignment="1">
      <alignment vertical="top" wrapText="1"/>
    </xf>
    <xf numFmtId="0" fontId="4" fillId="16" borderId="0" xfId="0" applyFont="1" applyFill="1" applyAlignment="1">
      <alignment horizontal="center" vertical="top" wrapText="1"/>
    </xf>
    <xf numFmtId="49" fontId="46" fillId="16" borderId="13" xfId="0" applyNumberFormat="1" applyFont="1" applyFill="1" applyBorder="1" applyAlignment="1" applyProtection="1">
      <alignment horizontal="center" vertical="top" wrapText="1"/>
      <protection/>
    </xf>
    <xf numFmtId="2" fontId="46" fillId="13" borderId="10" xfId="0" applyNumberFormat="1" applyFont="1" applyFill="1" applyBorder="1" applyAlignment="1" applyProtection="1">
      <alignment vertical="center"/>
      <protection/>
    </xf>
    <xf numFmtId="0" fontId="46" fillId="13" borderId="21" xfId="0" applyFont="1" applyFill="1" applyBorder="1" applyAlignment="1">
      <alignment vertical="center" wrapText="1"/>
    </xf>
    <xf numFmtId="2" fontId="46" fillId="13" borderId="21" xfId="0" applyNumberFormat="1" applyFont="1" applyFill="1" applyBorder="1" applyAlignment="1">
      <alignment vertical="center" wrapText="1"/>
    </xf>
    <xf numFmtId="0" fontId="46" fillId="13" borderId="21" xfId="0" applyFont="1" applyFill="1" applyBorder="1" applyAlignment="1">
      <alignment horizontal="center" vertical="center" wrapText="1"/>
    </xf>
    <xf numFmtId="2" fontId="47" fillId="0" borderId="17" xfId="0" applyNumberFormat="1" applyFont="1" applyBorder="1" applyAlignment="1">
      <alignment wrapText="1"/>
    </xf>
    <xf numFmtId="0" fontId="46" fillId="16" borderId="10" xfId="0" applyNumberFormat="1" applyFont="1" applyFill="1" applyBorder="1" applyAlignment="1" applyProtection="1">
      <alignment vertical="top" wrapText="1"/>
      <protection/>
    </xf>
    <xf numFmtId="0" fontId="46" fillId="16" borderId="0" xfId="0" applyNumberFormat="1" applyFont="1" applyFill="1" applyAlignment="1" applyProtection="1">
      <alignment horizontal="center" vertical="top" wrapText="1"/>
      <protection/>
    </xf>
    <xf numFmtId="2" fontId="3" fillId="16" borderId="10" xfId="0" applyNumberFormat="1" applyFont="1" applyFill="1" applyBorder="1" applyAlignment="1">
      <alignment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46" fillId="16" borderId="12" xfId="0" applyFont="1" applyFill="1" applyBorder="1" applyAlignment="1">
      <alignment horizontal="center" vertical="top" wrapText="1"/>
    </xf>
    <xf numFmtId="0" fontId="2" fillId="16" borderId="12" xfId="0" applyFont="1" applyFill="1" applyBorder="1" applyAlignment="1">
      <alignment horizontal="right" vertical="top" wrapText="1"/>
    </xf>
    <xf numFmtId="0" fontId="3" fillId="16" borderId="12" xfId="0" applyFont="1" applyFill="1" applyBorder="1" applyAlignment="1">
      <alignment horizontal="left" vertical="top" wrapText="1"/>
    </xf>
    <xf numFmtId="0" fontId="2" fillId="16" borderId="12" xfId="0" applyFont="1" applyFill="1" applyBorder="1" applyAlignment="1">
      <alignment horizontal="center" vertical="center" wrapText="1"/>
    </xf>
    <xf numFmtId="0" fontId="46" fillId="16" borderId="10" xfId="0" applyFont="1" applyFill="1" applyBorder="1" applyAlignment="1">
      <alignment vertical="top" wrapText="1"/>
    </xf>
    <xf numFmtId="0" fontId="46" fillId="16" borderId="10" xfId="0" applyFont="1" applyFill="1" applyBorder="1" applyAlignment="1">
      <alignment vertical="center" wrapText="1"/>
    </xf>
    <xf numFmtId="49" fontId="3" fillId="16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16" borderId="14" xfId="0" applyFont="1" applyFill="1" applyBorder="1" applyAlignment="1">
      <alignment horizontal="center" vertical="top" wrapText="1"/>
    </xf>
    <xf numFmtId="0" fontId="3" fillId="16" borderId="33" xfId="0" applyFont="1" applyFill="1" applyBorder="1" applyAlignment="1">
      <alignment vertical="top" wrapText="1"/>
    </xf>
    <xf numFmtId="2" fontId="46" fillId="16" borderId="10" xfId="0" applyNumberFormat="1" applyFont="1" applyFill="1" applyBorder="1" applyAlignment="1">
      <alignment horizontal="right" vertical="center" wrapText="1"/>
    </xf>
    <xf numFmtId="0" fontId="47" fillId="16" borderId="11" xfId="0" applyFont="1" applyFill="1" applyBorder="1" applyAlignment="1">
      <alignment horizontal="center" vertical="center" wrapText="1"/>
    </xf>
    <xf numFmtId="0" fontId="47" fillId="16" borderId="26" xfId="0" applyFont="1" applyFill="1" applyBorder="1" applyAlignment="1">
      <alignment horizontal="center" vertical="top" wrapText="1"/>
    </xf>
    <xf numFmtId="0" fontId="47" fillId="16" borderId="10" xfId="0" applyFont="1" applyFill="1" applyBorder="1" applyAlignment="1">
      <alignment vertical="top" wrapText="1"/>
    </xf>
    <xf numFmtId="0" fontId="46" fillId="16" borderId="12" xfId="0" applyFont="1" applyFill="1" applyBorder="1" applyAlignment="1">
      <alignment vertical="center" wrapText="1"/>
    </xf>
    <xf numFmtId="0" fontId="46" fillId="16" borderId="10" xfId="0" applyFont="1" applyFill="1" applyBorder="1" applyAlignment="1">
      <alignment wrapText="1"/>
    </xf>
    <xf numFmtId="49" fontId="46" fillId="16" borderId="10" xfId="0" applyNumberFormat="1" applyFont="1" applyFill="1" applyBorder="1" applyAlignment="1" applyProtection="1">
      <alignment vertical="center"/>
      <protection/>
    </xf>
    <xf numFmtId="49" fontId="46" fillId="16" borderId="10" xfId="0" applyNumberFormat="1" applyFont="1" applyFill="1" applyBorder="1" applyAlignment="1" applyProtection="1">
      <alignment horizontal="center" vertical="center" wrapText="1"/>
      <protection/>
    </xf>
    <xf numFmtId="0" fontId="3" fillId="16" borderId="10" xfId="0" applyFont="1" applyFill="1" applyBorder="1" applyAlignment="1">
      <alignment horizontal="center" vertical="center" wrapText="1"/>
    </xf>
    <xf numFmtId="2" fontId="46" fillId="16" borderId="13" xfId="0" applyNumberFormat="1" applyFont="1" applyFill="1" applyBorder="1" applyAlignment="1">
      <alignment wrapText="1"/>
    </xf>
    <xf numFmtId="4" fontId="51" fillId="34" borderId="11" xfId="0" applyNumberFormat="1" applyFont="1" applyFill="1" applyBorder="1" applyAlignment="1">
      <alignment horizontal="right" wrapText="1"/>
    </xf>
    <xf numFmtId="4" fontId="47" fillId="0" borderId="0" xfId="0" applyNumberFormat="1" applyFont="1" applyAlignment="1">
      <alignment wrapText="1"/>
    </xf>
    <xf numFmtId="2" fontId="47" fillId="0" borderId="0" xfId="0" applyNumberFormat="1" applyFont="1" applyAlignment="1">
      <alignment wrapText="1"/>
    </xf>
    <xf numFmtId="49" fontId="3" fillId="16" borderId="10" xfId="0" applyNumberFormat="1" applyFont="1" applyFill="1" applyBorder="1" applyAlignment="1" applyProtection="1">
      <alignment horizontal="center" vertical="top" wrapText="1"/>
      <protection/>
    </xf>
    <xf numFmtId="0" fontId="46" fillId="16" borderId="11" xfId="0" applyFont="1" applyFill="1" applyBorder="1" applyAlignment="1">
      <alignment vertical="center" wrapText="1"/>
    </xf>
    <xf numFmtId="0" fontId="4" fillId="16" borderId="0" xfId="0" applyFont="1" applyFill="1" applyAlignment="1">
      <alignment vertical="top"/>
    </xf>
    <xf numFmtId="0" fontId="4" fillId="16" borderId="10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 wrapText="1"/>
    </xf>
    <xf numFmtId="2" fontId="47" fillId="16" borderId="10" xfId="0" applyNumberFormat="1" applyFont="1" applyFill="1" applyBorder="1" applyAlignment="1">
      <alignment wrapText="1"/>
    </xf>
    <xf numFmtId="2" fontId="47" fillId="16" borderId="13" xfId="0" applyNumberFormat="1" applyFont="1" applyFill="1" applyBorder="1" applyAlignment="1">
      <alignment wrapText="1"/>
    </xf>
    <xf numFmtId="0" fontId="2" fillId="16" borderId="10" xfId="0" applyFont="1" applyFill="1" applyBorder="1" applyAlignment="1">
      <alignment horizontal="center" vertical="top" wrapText="1"/>
    </xf>
    <xf numFmtId="0" fontId="3" fillId="16" borderId="0" xfId="0" applyFont="1" applyFill="1" applyAlignment="1">
      <alignment horizontal="center" vertical="center" wrapText="1"/>
    </xf>
    <xf numFmtId="49" fontId="47" fillId="16" borderId="0" xfId="0" applyNumberFormat="1" applyFont="1" applyFill="1" applyAlignment="1" applyProtection="1">
      <alignment vertical="top"/>
      <protection/>
    </xf>
    <xf numFmtId="49" fontId="46" fillId="16" borderId="10" xfId="0" applyNumberFormat="1" applyFont="1" applyFill="1" applyBorder="1" applyAlignment="1" applyProtection="1">
      <alignment horizontal="left" vertical="top" wrapText="1"/>
      <protection/>
    </xf>
    <xf numFmtId="0" fontId="48" fillId="33" borderId="12" xfId="0" applyFont="1" applyFill="1" applyBorder="1" applyAlignment="1">
      <alignment horizontal="center" wrapText="1"/>
    </xf>
    <xf numFmtId="49" fontId="2" fillId="16" borderId="10" xfId="0" applyNumberFormat="1" applyFont="1" applyFill="1" applyBorder="1" applyAlignment="1" applyProtection="1">
      <alignment vertical="center"/>
      <protection/>
    </xf>
    <xf numFmtId="2" fontId="46" fillId="33" borderId="13" xfId="0" applyNumberFormat="1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49" fontId="46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Alignment="1" applyProtection="1">
      <alignment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49" fontId="46" fillId="33" borderId="10" xfId="0" applyNumberFormat="1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horizontal="center" vertical="center" wrapText="1"/>
    </xf>
    <xf numFmtId="49" fontId="53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2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 applyProtection="1">
      <alignment vertical="top" wrapText="1"/>
      <protection/>
    </xf>
    <xf numFmtId="0" fontId="54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4" fontId="47" fillId="0" borderId="21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5" fillId="33" borderId="40" xfId="0" applyFont="1" applyFill="1" applyBorder="1" applyAlignment="1">
      <alignment horizontal="center" wrapText="1"/>
    </xf>
    <xf numFmtId="0" fontId="55" fillId="33" borderId="41" xfId="0" applyFont="1" applyFill="1" applyBorder="1" applyAlignment="1">
      <alignment horizontal="center" wrapText="1"/>
    </xf>
    <xf numFmtId="0" fontId="55" fillId="33" borderId="42" xfId="0" applyFont="1" applyFill="1" applyBorder="1" applyAlignment="1">
      <alignment horizontal="center" wrapText="1"/>
    </xf>
    <xf numFmtId="0" fontId="48" fillId="13" borderId="30" xfId="0" applyFont="1" applyFill="1" applyBorder="1" applyAlignment="1">
      <alignment horizontal="left" wrapText="1"/>
    </xf>
    <xf numFmtId="0" fontId="48" fillId="13" borderId="43" xfId="0" applyFont="1" applyFill="1" applyBorder="1" applyAlignment="1">
      <alignment horizontal="left" wrapText="1"/>
    </xf>
    <xf numFmtId="0" fontId="48" fillId="13" borderId="44" xfId="0" applyFont="1" applyFill="1" applyBorder="1" applyAlignment="1">
      <alignment horizontal="left" wrapText="1"/>
    </xf>
    <xf numFmtId="0" fontId="48" fillId="13" borderId="45" xfId="0" applyFont="1" applyFill="1" applyBorder="1" applyAlignment="1">
      <alignment horizontal="left" wrapText="1"/>
    </xf>
    <xf numFmtId="0" fontId="47" fillId="0" borderId="21" xfId="0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8" fillId="33" borderId="28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47" fillId="0" borderId="27" xfId="0" applyFont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="70" zoomScaleNormal="70" zoomScalePageLayoutView="0" workbookViewId="0" topLeftCell="A43">
      <selection activeCell="J61" sqref="J61"/>
    </sheetView>
  </sheetViews>
  <sheetFormatPr defaultColWidth="9.140625" defaultRowHeight="15"/>
  <cols>
    <col min="1" max="1" width="5.00390625" style="1" customWidth="1"/>
    <col min="2" max="2" width="23.57421875" style="1" customWidth="1"/>
    <col min="3" max="3" width="14.140625" style="1" customWidth="1"/>
    <col min="4" max="4" width="7.140625" style="1" customWidth="1"/>
    <col min="5" max="5" width="27.8515625" style="1" customWidth="1"/>
    <col min="6" max="6" width="37.57421875" style="1" customWidth="1"/>
    <col min="7" max="7" width="17.57421875" style="1" customWidth="1"/>
    <col min="8" max="8" width="11.28125" style="1" customWidth="1"/>
    <col min="9" max="11" width="13.57421875" style="1" customWidth="1"/>
    <col min="12" max="12" width="15.7109375" style="1" customWidth="1"/>
    <col min="13" max="13" width="6.421875" style="1" customWidth="1"/>
    <col min="14" max="14" width="12.00390625" style="1" customWidth="1"/>
    <col min="15" max="15" width="12.28125" style="1" customWidth="1"/>
    <col min="16" max="16" width="6.421875" style="1" customWidth="1"/>
    <col min="17" max="18" width="14.421875" style="1" customWidth="1"/>
    <col min="19" max="19" width="20.140625" style="1" customWidth="1"/>
    <col min="20" max="21" width="14.421875" style="1" customWidth="1"/>
    <col min="22" max="22" width="14.8515625" style="1" customWidth="1"/>
    <col min="23" max="16384" width="9.140625" style="1" customWidth="1"/>
  </cols>
  <sheetData>
    <row r="1" spans="1:22" ht="30" customHeight="1">
      <c r="A1" s="232" t="s">
        <v>18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4"/>
    </row>
    <row r="2" spans="1:22" ht="143.25" thickBot="1">
      <c r="A2" s="38" t="s">
        <v>0</v>
      </c>
      <c r="B2" s="15" t="s">
        <v>12</v>
      </c>
      <c r="C2" s="15" t="s">
        <v>172</v>
      </c>
      <c r="D2" s="15" t="s">
        <v>9</v>
      </c>
      <c r="E2" s="15" t="s">
        <v>1</v>
      </c>
      <c r="F2" s="15" t="s">
        <v>2</v>
      </c>
      <c r="G2" s="15" t="s">
        <v>3</v>
      </c>
      <c r="H2" s="15" t="s">
        <v>4</v>
      </c>
      <c r="I2" s="15" t="s">
        <v>5</v>
      </c>
      <c r="J2" s="15" t="s">
        <v>34</v>
      </c>
      <c r="K2" s="15" t="s">
        <v>146</v>
      </c>
      <c r="L2" s="15" t="s">
        <v>8</v>
      </c>
      <c r="M2" s="16" t="s">
        <v>11</v>
      </c>
      <c r="N2" s="15" t="s">
        <v>147</v>
      </c>
      <c r="O2" s="15" t="s">
        <v>71</v>
      </c>
      <c r="P2" s="30" t="s">
        <v>136</v>
      </c>
      <c r="Q2" s="15" t="s">
        <v>148</v>
      </c>
      <c r="R2" s="15" t="s">
        <v>149</v>
      </c>
      <c r="S2" s="15" t="s">
        <v>144</v>
      </c>
      <c r="T2" s="101" t="s">
        <v>7</v>
      </c>
      <c r="U2" s="17" t="s">
        <v>13</v>
      </c>
      <c r="V2" s="17" t="s">
        <v>10</v>
      </c>
    </row>
    <row r="3" spans="1:22" ht="16.5" thickBot="1">
      <c r="A3" s="235" t="s">
        <v>14</v>
      </c>
      <c r="B3" s="236"/>
      <c r="C3" s="237"/>
      <c r="D3" s="236"/>
      <c r="E3" s="236"/>
      <c r="F3" s="236"/>
      <c r="G3" s="237"/>
      <c r="H3" s="237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7"/>
      <c r="U3" s="236"/>
      <c r="V3" s="238"/>
    </row>
    <row r="4" spans="1:22" ht="59.25" customHeight="1">
      <c r="A4" s="226">
        <v>1</v>
      </c>
      <c r="B4" s="247" t="s">
        <v>15</v>
      </c>
      <c r="C4" s="222">
        <v>586749</v>
      </c>
      <c r="D4" s="168">
        <v>1</v>
      </c>
      <c r="E4" s="169" t="s">
        <v>19</v>
      </c>
      <c r="F4" s="170" t="s">
        <v>20</v>
      </c>
      <c r="G4" s="145" t="s">
        <v>28</v>
      </c>
      <c r="H4" s="145" t="s">
        <v>21</v>
      </c>
      <c r="I4" s="152">
        <v>46878.2</v>
      </c>
      <c r="J4" s="152">
        <v>46878.2</v>
      </c>
      <c r="K4" s="152">
        <v>100</v>
      </c>
      <c r="L4" s="149" t="s">
        <v>72</v>
      </c>
      <c r="M4" s="171">
        <v>9</v>
      </c>
      <c r="N4" s="138">
        <v>46878.2</v>
      </c>
      <c r="O4" s="138">
        <v>46878.2</v>
      </c>
      <c r="P4" s="150" t="s">
        <v>135</v>
      </c>
      <c r="Q4" s="152">
        <v>46878.2</v>
      </c>
      <c r="R4" s="152">
        <v>46878.2</v>
      </c>
      <c r="S4" s="151" t="s">
        <v>168</v>
      </c>
      <c r="T4" s="240"/>
      <c r="U4" s="249"/>
      <c r="V4" s="9"/>
    </row>
    <row r="5" spans="1:22" ht="60">
      <c r="A5" s="227"/>
      <c r="B5" s="224"/>
      <c r="C5" s="223"/>
      <c r="D5" s="153">
        <v>2</v>
      </c>
      <c r="E5" s="143" t="s">
        <v>22</v>
      </c>
      <c r="F5" s="164" t="s">
        <v>23</v>
      </c>
      <c r="G5" s="145" t="s">
        <v>28</v>
      </c>
      <c r="H5" s="165" t="s">
        <v>24</v>
      </c>
      <c r="I5" s="166">
        <v>335993.36</v>
      </c>
      <c r="J5" s="166">
        <v>335993.36</v>
      </c>
      <c r="K5" s="152">
        <v>100</v>
      </c>
      <c r="L5" s="149" t="s">
        <v>72</v>
      </c>
      <c r="M5" s="167">
        <v>14</v>
      </c>
      <c r="N5" s="139">
        <v>335993.36</v>
      </c>
      <c r="O5" s="139">
        <v>335993.36</v>
      </c>
      <c r="P5" s="150" t="s">
        <v>135</v>
      </c>
      <c r="Q5" s="166">
        <v>335993.36</v>
      </c>
      <c r="R5" s="166">
        <v>335993.36</v>
      </c>
      <c r="S5" s="151" t="s">
        <v>169</v>
      </c>
      <c r="T5" s="241"/>
      <c r="U5" s="250"/>
      <c r="V5" s="10"/>
    </row>
    <row r="6" spans="1:22" ht="105">
      <c r="A6" s="227"/>
      <c r="B6" s="224"/>
      <c r="C6" s="223"/>
      <c r="D6" s="153">
        <v>3</v>
      </c>
      <c r="E6" s="143" t="s">
        <v>25</v>
      </c>
      <c r="F6" s="144" t="s">
        <v>26</v>
      </c>
      <c r="G6" s="145" t="s">
        <v>28</v>
      </c>
      <c r="H6" s="146" t="s">
        <v>27</v>
      </c>
      <c r="I6" s="147">
        <v>56637.91</v>
      </c>
      <c r="J6" s="147">
        <v>56637.91</v>
      </c>
      <c r="K6" s="148">
        <v>100</v>
      </c>
      <c r="L6" s="149" t="s">
        <v>72</v>
      </c>
      <c r="M6" s="150">
        <v>7</v>
      </c>
      <c r="N6" s="136">
        <v>56637.91</v>
      </c>
      <c r="O6" s="136">
        <v>56637.91</v>
      </c>
      <c r="P6" s="150" t="s">
        <v>135</v>
      </c>
      <c r="Q6" s="147">
        <v>56218.88</v>
      </c>
      <c r="R6" s="147">
        <v>56218.88</v>
      </c>
      <c r="S6" s="151" t="s">
        <v>184</v>
      </c>
      <c r="T6" s="241"/>
      <c r="U6" s="250"/>
      <c r="V6" s="10"/>
    </row>
    <row r="7" spans="1:22" ht="78" customHeight="1" thickBot="1">
      <c r="A7" s="227"/>
      <c r="B7" s="224"/>
      <c r="C7" s="223"/>
      <c r="D7" s="153">
        <v>4</v>
      </c>
      <c r="E7" s="200" t="s">
        <v>29</v>
      </c>
      <c r="F7" s="201" t="s">
        <v>30</v>
      </c>
      <c r="G7" s="165" t="s">
        <v>31</v>
      </c>
      <c r="H7" s="146" t="s">
        <v>32</v>
      </c>
      <c r="I7" s="147">
        <v>144363.16</v>
      </c>
      <c r="J7" s="147">
        <v>144363.16</v>
      </c>
      <c r="K7" s="148">
        <v>100</v>
      </c>
      <c r="L7" s="149" t="s">
        <v>72</v>
      </c>
      <c r="M7" s="150">
        <v>7</v>
      </c>
      <c r="N7" s="136">
        <v>144363.16</v>
      </c>
      <c r="O7" s="136">
        <v>144363.16</v>
      </c>
      <c r="P7" s="150" t="s">
        <v>135</v>
      </c>
      <c r="Q7" s="147">
        <v>89130</v>
      </c>
      <c r="R7" s="147">
        <v>89130</v>
      </c>
      <c r="S7" s="187"/>
      <c r="T7" s="241"/>
      <c r="U7" s="251"/>
      <c r="V7" s="10"/>
    </row>
    <row r="8" spans="1:22" ht="16.5" thickBot="1">
      <c r="A8" s="228"/>
      <c r="B8" s="225"/>
      <c r="C8" s="54" t="s">
        <v>6</v>
      </c>
      <c r="D8" s="53"/>
      <c r="E8" s="27"/>
      <c r="F8" s="27"/>
      <c r="G8" s="27"/>
      <c r="H8" s="27"/>
      <c r="I8" s="18">
        <f>SUM(I4:I7)</f>
        <v>583872.63</v>
      </c>
      <c r="J8" s="18">
        <f>SUM(J4:J7)</f>
        <v>583872.63</v>
      </c>
      <c r="K8" s="18"/>
      <c r="L8" s="27"/>
      <c r="M8" s="27"/>
      <c r="N8" s="18">
        <f>N4+N5+N6+N7</f>
        <v>583872.63</v>
      </c>
      <c r="O8" s="18">
        <f>SUM(O4:O7)</f>
        <v>583872.63</v>
      </c>
      <c r="P8" s="27"/>
      <c r="Q8" s="18">
        <f>SUM(Q4:Q7)</f>
        <v>528220.44</v>
      </c>
      <c r="R8" s="18">
        <f>SUM(R4:R7)</f>
        <v>528220.44</v>
      </c>
      <c r="S8" s="18"/>
      <c r="T8" s="102">
        <v>2876.37</v>
      </c>
      <c r="U8" s="131">
        <v>58528.56</v>
      </c>
      <c r="V8" s="18">
        <f>SUM(V4:V7)</f>
        <v>0</v>
      </c>
    </row>
    <row r="9" spans="1:22" ht="60">
      <c r="A9" s="221">
        <v>2</v>
      </c>
      <c r="B9" s="219" t="s">
        <v>16</v>
      </c>
      <c r="C9" s="12"/>
      <c r="D9" s="45">
        <v>1</v>
      </c>
      <c r="E9" s="43" t="s">
        <v>35</v>
      </c>
      <c r="F9" s="66" t="s">
        <v>36</v>
      </c>
      <c r="G9" s="51" t="s">
        <v>50</v>
      </c>
      <c r="H9" s="34" t="s">
        <v>37</v>
      </c>
      <c r="I9" s="44">
        <v>220473</v>
      </c>
      <c r="J9" s="44">
        <v>110236.5</v>
      </c>
      <c r="K9" s="44">
        <v>50</v>
      </c>
      <c r="L9" s="39" t="s">
        <v>72</v>
      </c>
      <c r="M9" s="69">
        <v>5</v>
      </c>
      <c r="N9" s="140">
        <v>220473</v>
      </c>
      <c r="O9" s="140">
        <v>110236.5</v>
      </c>
      <c r="P9" s="26"/>
      <c r="Q9" s="28"/>
      <c r="R9" s="28"/>
      <c r="S9" s="81"/>
      <c r="T9" s="246"/>
      <c r="U9" s="246"/>
      <c r="V9" s="29"/>
    </row>
    <row r="10" spans="1:22" ht="60">
      <c r="A10" s="239"/>
      <c r="B10" s="224"/>
      <c r="C10" s="56"/>
      <c r="D10" s="154">
        <v>2</v>
      </c>
      <c r="E10" s="155" t="s">
        <v>38</v>
      </c>
      <c r="F10" s="193" t="s">
        <v>39</v>
      </c>
      <c r="G10" s="194" t="s">
        <v>40</v>
      </c>
      <c r="H10" s="158" t="s">
        <v>41</v>
      </c>
      <c r="I10" s="148">
        <v>201800</v>
      </c>
      <c r="J10" s="147">
        <v>121080</v>
      </c>
      <c r="K10" s="148">
        <v>60</v>
      </c>
      <c r="L10" s="149" t="s">
        <v>73</v>
      </c>
      <c r="M10" s="195"/>
      <c r="N10" s="147">
        <v>0</v>
      </c>
      <c r="O10" s="147">
        <v>0</v>
      </c>
      <c r="P10" s="150" t="s">
        <v>170</v>
      </c>
      <c r="Q10" s="196"/>
      <c r="R10" s="196"/>
      <c r="S10" s="197"/>
      <c r="T10" s="241"/>
      <c r="U10" s="241"/>
      <c r="V10" s="19"/>
    </row>
    <row r="11" spans="1:22" ht="60">
      <c r="A11" s="239"/>
      <c r="B11" s="224"/>
      <c r="C11" s="21"/>
      <c r="D11" s="154">
        <v>3</v>
      </c>
      <c r="E11" s="155" t="s">
        <v>42</v>
      </c>
      <c r="F11" s="156" t="s">
        <v>43</v>
      </c>
      <c r="G11" s="157" t="s">
        <v>157</v>
      </c>
      <c r="H11" s="158" t="s">
        <v>44</v>
      </c>
      <c r="I11" s="152">
        <v>143524.82</v>
      </c>
      <c r="J11" s="147">
        <v>100467.37</v>
      </c>
      <c r="K11" s="148">
        <v>70</v>
      </c>
      <c r="L11" s="149" t="s">
        <v>72</v>
      </c>
      <c r="M11" s="150">
        <v>6</v>
      </c>
      <c r="N11" s="138">
        <v>143524.82</v>
      </c>
      <c r="O11" s="136">
        <v>100467.37</v>
      </c>
      <c r="P11" s="150" t="s">
        <v>135</v>
      </c>
      <c r="Q11" s="152">
        <v>143524.82</v>
      </c>
      <c r="R11" s="147">
        <v>100467.37</v>
      </c>
      <c r="S11" s="151" t="s">
        <v>166</v>
      </c>
      <c r="T11" s="241"/>
      <c r="U11" s="241"/>
      <c r="V11" s="19"/>
    </row>
    <row r="12" spans="1:22" ht="60">
      <c r="A12" s="239"/>
      <c r="B12" s="224"/>
      <c r="C12" s="22">
        <v>880123.5</v>
      </c>
      <c r="D12" s="50">
        <v>4</v>
      </c>
      <c r="E12" s="49" t="s">
        <v>45</v>
      </c>
      <c r="F12" s="42" t="s">
        <v>46</v>
      </c>
      <c r="G12" s="52" t="s">
        <v>156</v>
      </c>
      <c r="H12" s="47" t="s">
        <v>47</v>
      </c>
      <c r="I12" s="48">
        <v>46046</v>
      </c>
      <c r="J12" s="48">
        <v>32232.2</v>
      </c>
      <c r="K12" s="44">
        <v>70</v>
      </c>
      <c r="L12" s="39" t="s">
        <v>72</v>
      </c>
      <c r="M12" s="70">
        <v>4</v>
      </c>
      <c r="N12" s="136">
        <v>46046</v>
      </c>
      <c r="O12" s="136">
        <v>32232.2</v>
      </c>
      <c r="P12" s="13"/>
      <c r="Q12" s="14"/>
      <c r="R12" s="14"/>
      <c r="S12" s="82"/>
      <c r="T12" s="241"/>
      <c r="U12" s="241"/>
      <c r="V12" s="19"/>
    </row>
    <row r="13" spans="1:22" ht="60">
      <c r="A13" s="239"/>
      <c r="B13" s="224"/>
      <c r="C13" s="21"/>
      <c r="D13" s="198">
        <v>5</v>
      </c>
      <c r="E13" s="155" t="s">
        <v>48</v>
      </c>
      <c r="F13" s="156" t="s">
        <v>51</v>
      </c>
      <c r="G13" s="199" t="s">
        <v>49</v>
      </c>
      <c r="H13" s="174" t="s">
        <v>52</v>
      </c>
      <c r="I13" s="147">
        <v>194300</v>
      </c>
      <c r="J13" s="147">
        <v>116580</v>
      </c>
      <c r="K13" s="148">
        <v>60</v>
      </c>
      <c r="L13" s="149" t="s">
        <v>73</v>
      </c>
      <c r="M13" s="195"/>
      <c r="N13" s="147">
        <v>0</v>
      </c>
      <c r="O13" s="147">
        <v>0</v>
      </c>
      <c r="P13" s="150" t="s">
        <v>170</v>
      </c>
      <c r="Q13" s="196"/>
      <c r="R13" s="196"/>
      <c r="S13" s="197"/>
      <c r="T13" s="241"/>
      <c r="U13" s="241"/>
      <c r="V13" s="19"/>
    </row>
    <row r="14" spans="1:22" ht="44.25" customHeight="1">
      <c r="A14" s="239"/>
      <c r="B14" s="224"/>
      <c r="C14" s="21"/>
      <c r="D14" s="40">
        <v>6</v>
      </c>
      <c r="E14" s="49" t="s">
        <v>53</v>
      </c>
      <c r="F14" s="55" t="s">
        <v>54</v>
      </c>
      <c r="G14" s="46" t="s">
        <v>155</v>
      </c>
      <c r="H14" s="57" t="s">
        <v>55</v>
      </c>
      <c r="I14" s="20">
        <v>133020</v>
      </c>
      <c r="J14" s="20">
        <v>93114</v>
      </c>
      <c r="K14" s="133">
        <v>70</v>
      </c>
      <c r="L14" s="39" t="s">
        <v>72</v>
      </c>
      <c r="M14" s="64">
        <v>5</v>
      </c>
      <c r="N14" s="136">
        <v>133020</v>
      </c>
      <c r="O14" s="136">
        <v>93114</v>
      </c>
      <c r="P14" s="2"/>
      <c r="Q14" s="2"/>
      <c r="R14" s="4"/>
      <c r="S14" s="6"/>
      <c r="T14" s="241"/>
      <c r="U14" s="241"/>
      <c r="V14" s="20"/>
    </row>
    <row r="15" spans="1:22" ht="60">
      <c r="A15" s="239"/>
      <c r="B15" s="224"/>
      <c r="C15" s="21"/>
      <c r="D15" s="40">
        <v>7</v>
      </c>
      <c r="E15" s="49" t="s">
        <v>56</v>
      </c>
      <c r="F15" s="41" t="s">
        <v>57</v>
      </c>
      <c r="G15" s="46" t="s">
        <v>158</v>
      </c>
      <c r="H15" s="57" t="s">
        <v>58</v>
      </c>
      <c r="I15" s="20">
        <v>218400</v>
      </c>
      <c r="J15" s="20">
        <v>136906</v>
      </c>
      <c r="K15" s="133">
        <v>62.69</v>
      </c>
      <c r="L15" s="39" t="s">
        <v>72</v>
      </c>
      <c r="M15" s="64">
        <v>7</v>
      </c>
      <c r="N15" s="136">
        <v>218400</v>
      </c>
      <c r="O15" s="136">
        <v>136906</v>
      </c>
      <c r="P15" s="2"/>
      <c r="Q15" s="2"/>
      <c r="R15" s="6"/>
      <c r="S15" s="6"/>
      <c r="T15" s="241"/>
      <c r="U15" s="241"/>
      <c r="V15" s="20"/>
    </row>
    <row r="16" spans="1:22" ht="60">
      <c r="A16" s="239"/>
      <c r="B16" s="224"/>
      <c r="C16" s="21"/>
      <c r="D16" s="40">
        <v>8</v>
      </c>
      <c r="E16" s="49" t="s">
        <v>59</v>
      </c>
      <c r="F16" s="63" t="s">
        <v>60</v>
      </c>
      <c r="G16" s="51" t="s">
        <v>61</v>
      </c>
      <c r="H16" s="57" t="s">
        <v>62</v>
      </c>
      <c r="I16" s="20">
        <v>268200</v>
      </c>
      <c r="J16" s="20">
        <v>136906</v>
      </c>
      <c r="K16" s="133">
        <v>51.05</v>
      </c>
      <c r="L16" s="39" t="s">
        <v>73</v>
      </c>
      <c r="M16" s="2"/>
      <c r="N16" s="48">
        <v>0</v>
      </c>
      <c r="O16" s="48">
        <v>0</v>
      </c>
      <c r="P16" s="2"/>
      <c r="Q16" s="2"/>
      <c r="R16" s="6"/>
      <c r="S16" s="6"/>
      <c r="T16" s="241"/>
      <c r="U16" s="241"/>
      <c r="V16" s="20"/>
    </row>
    <row r="17" spans="1:22" ht="102.75">
      <c r="A17" s="239"/>
      <c r="B17" s="224"/>
      <c r="C17" s="21"/>
      <c r="D17" s="40">
        <v>9</v>
      </c>
      <c r="E17" s="49" t="s">
        <v>63</v>
      </c>
      <c r="F17" s="42" t="s">
        <v>64</v>
      </c>
      <c r="G17" s="52" t="s">
        <v>154</v>
      </c>
      <c r="H17" s="57" t="s">
        <v>65</v>
      </c>
      <c r="I17" s="20">
        <v>174160</v>
      </c>
      <c r="J17" s="20">
        <v>121912</v>
      </c>
      <c r="K17" s="133">
        <v>70</v>
      </c>
      <c r="L17" s="39" t="s">
        <v>145</v>
      </c>
      <c r="M17" s="132">
        <v>6</v>
      </c>
      <c r="N17" s="141">
        <v>174160</v>
      </c>
      <c r="O17" s="141">
        <v>121912</v>
      </c>
      <c r="P17" s="2"/>
      <c r="Q17" s="2"/>
      <c r="R17" s="6"/>
      <c r="S17" s="6"/>
      <c r="T17" s="241"/>
      <c r="U17" s="241"/>
      <c r="V17" s="20"/>
    </row>
    <row r="18" spans="1:22" ht="60">
      <c r="A18" s="239"/>
      <c r="B18" s="224"/>
      <c r="C18" s="21"/>
      <c r="D18" s="40">
        <v>10</v>
      </c>
      <c r="E18" s="49" t="s">
        <v>66</v>
      </c>
      <c r="F18" s="63" t="s">
        <v>67</v>
      </c>
      <c r="G18" s="51" t="s">
        <v>153</v>
      </c>
      <c r="H18" s="57" t="s">
        <v>68</v>
      </c>
      <c r="I18" s="20">
        <v>218400</v>
      </c>
      <c r="J18" s="20">
        <v>136906</v>
      </c>
      <c r="K18" s="133">
        <v>62.69</v>
      </c>
      <c r="L18" s="39" t="s">
        <v>72</v>
      </c>
      <c r="M18" s="64">
        <v>7</v>
      </c>
      <c r="N18" s="136">
        <v>218400</v>
      </c>
      <c r="O18" s="136">
        <v>136906</v>
      </c>
      <c r="P18" s="2"/>
      <c r="Q18" s="2"/>
      <c r="R18" s="6"/>
      <c r="S18" s="6"/>
      <c r="T18" s="241"/>
      <c r="U18" s="241"/>
      <c r="V18" s="20"/>
    </row>
    <row r="19" spans="1:22" ht="60">
      <c r="A19" s="239"/>
      <c r="B19" s="224"/>
      <c r="C19" s="21"/>
      <c r="D19" s="67">
        <v>11</v>
      </c>
      <c r="E19" s="49" t="s">
        <v>69</v>
      </c>
      <c r="F19" s="65" t="s">
        <v>57</v>
      </c>
      <c r="G19" s="37" t="s">
        <v>152</v>
      </c>
      <c r="H19" s="57" t="s">
        <v>70</v>
      </c>
      <c r="I19" s="20">
        <v>300369.44</v>
      </c>
      <c r="J19" s="20">
        <v>136906</v>
      </c>
      <c r="K19" s="133">
        <v>45.58</v>
      </c>
      <c r="L19" s="39" t="s">
        <v>72</v>
      </c>
      <c r="M19" s="64">
        <v>6</v>
      </c>
      <c r="N19" s="136">
        <v>298187</v>
      </c>
      <c r="O19" s="137">
        <v>135911.5</v>
      </c>
      <c r="P19" s="2"/>
      <c r="Q19" s="2"/>
      <c r="R19" s="6"/>
      <c r="S19" s="6"/>
      <c r="T19" s="248"/>
      <c r="U19" s="248"/>
      <c r="V19" s="31"/>
    </row>
    <row r="20" spans="1:22" ht="65.25" customHeight="1">
      <c r="A20" s="239"/>
      <c r="B20" s="224"/>
      <c r="C20" s="21"/>
      <c r="D20" s="64">
        <v>12</v>
      </c>
      <c r="E20" s="128" t="s">
        <v>125</v>
      </c>
      <c r="F20" s="73" t="s">
        <v>126</v>
      </c>
      <c r="G20" s="124" t="s">
        <v>127</v>
      </c>
      <c r="H20" s="125" t="s">
        <v>128</v>
      </c>
      <c r="I20" s="20">
        <v>22296</v>
      </c>
      <c r="J20" s="20">
        <v>11148</v>
      </c>
      <c r="K20" s="133">
        <v>50</v>
      </c>
      <c r="L20" s="39" t="s">
        <v>72</v>
      </c>
      <c r="M20" s="64">
        <v>4</v>
      </c>
      <c r="N20" s="136">
        <v>22296</v>
      </c>
      <c r="O20" s="137">
        <v>11148</v>
      </c>
      <c r="P20" s="2"/>
      <c r="Q20" s="2"/>
      <c r="R20" s="6"/>
      <c r="S20" s="6"/>
      <c r="T20" s="117"/>
      <c r="U20" s="117"/>
      <c r="V20" s="31"/>
    </row>
    <row r="21" spans="1:22" ht="65.25" customHeight="1">
      <c r="A21" s="239"/>
      <c r="B21" s="224"/>
      <c r="C21" s="21"/>
      <c r="D21" s="150">
        <v>13</v>
      </c>
      <c r="E21" s="203" t="s">
        <v>132</v>
      </c>
      <c r="F21" s="184" t="s">
        <v>131</v>
      </c>
      <c r="G21" s="185" t="s">
        <v>130</v>
      </c>
      <c r="H21" s="185" t="s">
        <v>129</v>
      </c>
      <c r="I21" s="147">
        <v>144003.36</v>
      </c>
      <c r="J21" s="147">
        <v>72001.68</v>
      </c>
      <c r="K21" s="147">
        <v>50</v>
      </c>
      <c r="L21" s="186" t="s">
        <v>133</v>
      </c>
      <c r="M21" s="150">
        <v>3</v>
      </c>
      <c r="N21" s="147">
        <v>0</v>
      </c>
      <c r="O21" s="147">
        <v>0</v>
      </c>
      <c r="P21" s="150" t="s">
        <v>170</v>
      </c>
      <c r="Q21" s="183"/>
      <c r="R21" s="187"/>
      <c r="S21" s="187"/>
      <c r="T21" s="202"/>
      <c r="U21" s="202"/>
      <c r="V21" s="31"/>
    </row>
    <row r="22" spans="1:22" ht="65.25" customHeight="1">
      <c r="A22" s="239"/>
      <c r="B22" s="224"/>
      <c r="C22" s="21"/>
      <c r="D22" s="70">
        <v>14</v>
      </c>
      <c r="E22" s="207" t="s">
        <v>176</v>
      </c>
      <c r="F22" s="209" t="s">
        <v>51</v>
      </c>
      <c r="G22" s="210" t="s">
        <v>49</v>
      </c>
      <c r="H22" s="206" t="s">
        <v>177</v>
      </c>
      <c r="I22" s="48">
        <v>194300</v>
      </c>
      <c r="J22" s="48">
        <v>136010</v>
      </c>
      <c r="K22" s="48">
        <v>70</v>
      </c>
      <c r="L22" s="213" t="s">
        <v>73</v>
      </c>
      <c r="M22" s="70"/>
      <c r="N22" s="48">
        <v>0</v>
      </c>
      <c r="O22" s="48">
        <v>0</v>
      </c>
      <c r="P22" s="70"/>
      <c r="Q22" s="205"/>
      <c r="R22" s="204"/>
      <c r="S22" s="204"/>
      <c r="T22" s="202"/>
      <c r="U22" s="202"/>
      <c r="V22" s="31"/>
    </row>
    <row r="23" spans="1:22" ht="65.25" customHeight="1">
      <c r="A23" s="239"/>
      <c r="B23" s="224"/>
      <c r="C23" s="21"/>
      <c r="D23" s="70">
        <v>15</v>
      </c>
      <c r="E23" s="208" t="s">
        <v>178</v>
      </c>
      <c r="F23" s="209" t="s">
        <v>179</v>
      </c>
      <c r="G23" s="211" t="s">
        <v>180</v>
      </c>
      <c r="H23" s="206" t="s">
        <v>181</v>
      </c>
      <c r="I23" s="48">
        <v>198500</v>
      </c>
      <c r="J23" s="48">
        <v>119100</v>
      </c>
      <c r="K23" s="48">
        <v>60</v>
      </c>
      <c r="L23" s="39" t="s">
        <v>72</v>
      </c>
      <c r="M23" s="70">
        <v>5</v>
      </c>
      <c r="N23" s="136">
        <v>198500</v>
      </c>
      <c r="O23" s="136">
        <v>119100</v>
      </c>
      <c r="P23" s="70"/>
      <c r="Q23" s="205"/>
      <c r="R23" s="204"/>
      <c r="S23" s="204"/>
      <c r="T23" s="202"/>
      <c r="U23" s="202"/>
      <c r="V23" s="31"/>
    </row>
    <row r="24" spans="1:22" ht="59.25">
      <c r="A24" s="239"/>
      <c r="B24" s="224"/>
      <c r="C24" s="21"/>
      <c r="D24" s="70">
        <v>16</v>
      </c>
      <c r="E24" s="207" t="s">
        <v>182</v>
      </c>
      <c r="F24" s="73" t="s">
        <v>126</v>
      </c>
      <c r="G24" s="124" t="s">
        <v>127</v>
      </c>
      <c r="H24" s="206" t="s">
        <v>183</v>
      </c>
      <c r="I24" s="48">
        <v>99000</v>
      </c>
      <c r="J24" s="48">
        <v>49500</v>
      </c>
      <c r="K24" s="48">
        <v>50</v>
      </c>
      <c r="L24" s="39" t="s">
        <v>185</v>
      </c>
      <c r="M24" s="70">
        <v>4</v>
      </c>
      <c r="N24" s="48">
        <v>99000</v>
      </c>
      <c r="O24" s="214">
        <v>49500</v>
      </c>
      <c r="P24" s="70"/>
      <c r="Q24" s="205"/>
      <c r="R24" s="204"/>
      <c r="S24" s="204"/>
      <c r="T24" s="117"/>
      <c r="U24" s="117"/>
      <c r="V24" s="31"/>
    </row>
    <row r="25" spans="1:22" ht="15.75">
      <c r="A25" s="239"/>
      <c r="B25" s="225"/>
      <c r="C25" s="62" t="s">
        <v>6</v>
      </c>
      <c r="D25" s="58"/>
      <c r="E25" s="59"/>
      <c r="F25" s="59"/>
      <c r="G25" s="59"/>
      <c r="H25" s="60"/>
      <c r="I25" s="61">
        <f>SUM(I9:I24)</f>
        <v>2776792.62</v>
      </c>
      <c r="J25" s="61">
        <f>SUM(J9:J24)</f>
        <v>1631005.75</v>
      </c>
      <c r="K25" s="61"/>
      <c r="L25" s="59"/>
      <c r="M25" s="59"/>
      <c r="N25" s="61">
        <f>SUM(N9+N10+N11+N12+N13+N14+N15+N16+N18+N19+N20+N21+N22+N23+N24)</f>
        <v>1597846.82</v>
      </c>
      <c r="O25" s="61">
        <f>SUM(O9+O11+O12+O14+O15+O18+O19+O20+O23)</f>
        <v>876021.5700000001</v>
      </c>
      <c r="P25" s="59"/>
      <c r="Q25" s="61">
        <f>SUM(Q9:Q24)</f>
        <v>143524.82</v>
      </c>
      <c r="R25" s="61">
        <f>SUM(R9:R24)</f>
        <v>100467.37</v>
      </c>
      <c r="S25" s="80"/>
      <c r="T25" s="135">
        <v>4101.93</v>
      </c>
      <c r="U25" s="89"/>
      <c r="V25" s="90"/>
    </row>
    <row r="26" spans="1:22" ht="45.75" customHeight="1">
      <c r="A26" s="242">
        <v>3</v>
      </c>
      <c r="B26" s="219" t="s">
        <v>17</v>
      </c>
      <c r="C26" s="252" t="s">
        <v>173</v>
      </c>
      <c r="D26" s="68">
        <v>1</v>
      </c>
      <c r="E26" s="49" t="s">
        <v>74</v>
      </c>
      <c r="F26" s="2" t="s">
        <v>77</v>
      </c>
      <c r="G26" s="2" t="s">
        <v>80</v>
      </c>
      <c r="H26" s="57" t="s">
        <v>82</v>
      </c>
      <c r="I26" s="71">
        <v>36668</v>
      </c>
      <c r="J26" s="20">
        <v>18334</v>
      </c>
      <c r="K26" s="20">
        <v>50</v>
      </c>
      <c r="L26" s="72" t="s">
        <v>85</v>
      </c>
      <c r="M26" s="2"/>
      <c r="N26" s="48">
        <v>0</v>
      </c>
      <c r="O26" s="48">
        <v>0</v>
      </c>
      <c r="P26" s="2"/>
      <c r="Q26" s="2"/>
      <c r="R26" s="4"/>
      <c r="S26" s="6"/>
      <c r="T26" s="240"/>
      <c r="U26" s="240"/>
      <c r="V26" s="32"/>
    </row>
    <row r="27" spans="1:22" ht="60">
      <c r="A27" s="243"/>
      <c r="B27" s="224"/>
      <c r="C27" s="253"/>
      <c r="D27" s="154">
        <v>2</v>
      </c>
      <c r="E27" s="155" t="s">
        <v>75</v>
      </c>
      <c r="F27" s="172" t="s">
        <v>78</v>
      </c>
      <c r="G27" s="173" t="s">
        <v>81</v>
      </c>
      <c r="H27" s="174" t="s">
        <v>83</v>
      </c>
      <c r="I27" s="147">
        <v>273800</v>
      </c>
      <c r="J27" s="147">
        <v>136900</v>
      </c>
      <c r="K27" s="148">
        <v>50</v>
      </c>
      <c r="L27" s="149" t="s">
        <v>72</v>
      </c>
      <c r="M27" s="150">
        <v>6</v>
      </c>
      <c r="N27" s="136">
        <v>273800</v>
      </c>
      <c r="O27" s="136">
        <v>136900</v>
      </c>
      <c r="P27" s="150" t="s">
        <v>135</v>
      </c>
      <c r="Q27" s="147">
        <v>273800</v>
      </c>
      <c r="R27" s="147">
        <v>136900</v>
      </c>
      <c r="S27" s="151" t="s">
        <v>167</v>
      </c>
      <c r="T27" s="241"/>
      <c r="U27" s="241"/>
      <c r="V27" s="31"/>
    </row>
    <row r="28" spans="1:22" ht="30">
      <c r="A28" s="243"/>
      <c r="B28" s="224"/>
      <c r="C28" s="253"/>
      <c r="D28" s="68">
        <v>3</v>
      </c>
      <c r="E28" s="78" t="s">
        <v>76</v>
      </c>
      <c r="F28" s="65" t="s">
        <v>79</v>
      </c>
      <c r="G28" s="65" t="s">
        <v>150</v>
      </c>
      <c r="H28" s="57" t="s">
        <v>84</v>
      </c>
      <c r="I28" s="20">
        <v>207201</v>
      </c>
      <c r="J28" s="20">
        <v>103600.5</v>
      </c>
      <c r="K28" s="20">
        <v>50</v>
      </c>
      <c r="L28" s="72" t="s">
        <v>85</v>
      </c>
      <c r="M28" s="2"/>
      <c r="N28" s="48">
        <v>0</v>
      </c>
      <c r="O28" s="48">
        <v>0</v>
      </c>
      <c r="P28" s="2"/>
      <c r="Q28" s="2"/>
      <c r="R28" s="6"/>
      <c r="S28" s="6"/>
      <c r="T28" s="241"/>
      <c r="U28" s="241"/>
      <c r="V28" s="31"/>
    </row>
    <row r="29" spans="1:22" ht="68.25" customHeight="1">
      <c r="A29" s="243"/>
      <c r="B29" s="224"/>
      <c r="C29" s="253"/>
      <c r="D29" s="176">
        <v>4</v>
      </c>
      <c r="E29" s="155" t="s">
        <v>105</v>
      </c>
      <c r="F29" s="177" t="s">
        <v>77</v>
      </c>
      <c r="G29" s="173" t="s">
        <v>80</v>
      </c>
      <c r="H29" s="174" t="s">
        <v>106</v>
      </c>
      <c r="I29" s="178">
        <v>36668</v>
      </c>
      <c r="J29" s="147">
        <v>18334</v>
      </c>
      <c r="K29" s="148">
        <v>50</v>
      </c>
      <c r="L29" s="149" t="s">
        <v>72</v>
      </c>
      <c r="M29" s="179">
        <v>5</v>
      </c>
      <c r="N29" s="137">
        <v>36668</v>
      </c>
      <c r="O29" s="142">
        <v>18334</v>
      </c>
      <c r="P29" s="150" t="s">
        <v>135</v>
      </c>
      <c r="Q29" s="178">
        <v>36668</v>
      </c>
      <c r="R29" s="147">
        <v>18334</v>
      </c>
      <c r="S29" s="151" t="s">
        <v>171</v>
      </c>
      <c r="T29" s="241"/>
      <c r="U29" s="241"/>
      <c r="V29" s="84"/>
    </row>
    <row r="30" spans="1:22" ht="9.75" customHeight="1" hidden="1" thickBot="1">
      <c r="A30" s="243"/>
      <c r="B30" s="224"/>
      <c r="C30" s="253"/>
      <c r="D30" s="23"/>
      <c r="E30" s="79"/>
      <c r="F30" s="100"/>
      <c r="G30" s="23"/>
      <c r="H30" s="23"/>
      <c r="I30" s="24"/>
      <c r="J30" s="24"/>
      <c r="K30" s="24"/>
      <c r="L30" s="23"/>
      <c r="M30" s="23"/>
      <c r="N30" s="23"/>
      <c r="O30" s="24"/>
      <c r="P30" s="23"/>
      <c r="Q30" s="23"/>
      <c r="R30" s="25"/>
      <c r="S30" s="25"/>
      <c r="T30" s="241"/>
      <c r="U30" s="241"/>
      <c r="V30" s="85"/>
    </row>
    <row r="31" spans="1:22" ht="45" customHeight="1">
      <c r="A31" s="243"/>
      <c r="B31" s="224"/>
      <c r="C31" s="253"/>
      <c r="D31" s="98">
        <v>5</v>
      </c>
      <c r="E31" s="35" t="s">
        <v>113</v>
      </c>
      <c r="F31" s="36" t="s">
        <v>112</v>
      </c>
      <c r="G31" s="65" t="s">
        <v>151</v>
      </c>
      <c r="H31" s="57" t="s">
        <v>111</v>
      </c>
      <c r="I31" s="20">
        <v>207201</v>
      </c>
      <c r="J31" s="20">
        <v>103600.5</v>
      </c>
      <c r="K31" s="20">
        <v>50</v>
      </c>
      <c r="L31" s="72" t="s">
        <v>85</v>
      </c>
      <c r="M31" s="2"/>
      <c r="N31" s="48">
        <v>0</v>
      </c>
      <c r="O31" s="48">
        <v>0</v>
      </c>
      <c r="P31" s="2"/>
      <c r="Q31" s="2"/>
      <c r="R31" s="4"/>
      <c r="S31" s="6"/>
      <c r="T31" s="241"/>
      <c r="U31" s="241"/>
      <c r="V31" s="86"/>
    </row>
    <row r="32" spans="1:22" ht="45" customHeight="1">
      <c r="A32" s="243"/>
      <c r="B32" s="224"/>
      <c r="C32" s="253"/>
      <c r="D32" s="64">
        <v>6</v>
      </c>
      <c r="E32" s="49" t="s">
        <v>160</v>
      </c>
      <c r="F32" s="65" t="s">
        <v>161</v>
      </c>
      <c r="G32" s="73" t="s">
        <v>81</v>
      </c>
      <c r="H32" s="57" t="s">
        <v>162</v>
      </c>
      <c r="I32" s="20">
        <v>273806.39</v>
      </c>
      <c r="J32" s="20">
        <v>136903.2</v>
      </c>
      <c r="K32" s="20">
        <v>50</v>
      </c>
      <c r="L32" s="39" t="s">
        <v>73</v>
      </c>
      <c r="M32" s="2"/>
      <c r="N32" s="48">
        <v>0</v>
      </c>
      <c r="O32" s="48">
        <v>0</v>
      </c>
      <c r="P32" s="2"/>
      <c r="Q32" s="2"/>
      <c r="R32" s="4"/>
      <c r="S32" s="7"/>
      <c r="T32" s="241"/>
      <c r="U32" s="241"/>
      <c r="V32" s="163"/>
    </row>
    <row r="33" spans="1:22" ht="60.75" thickBot="1">
      <c r="A33" s="243"/>
      <c r="B33" s="224"/>
      <c r="C33" s="254"/>
      <c r="D33" s="64">
        <v>7</v>
      </c>
      <c r="E33" s="49" t="s">
        <v>163</v>
      </c>
      <c r="F33" s="65" t="s">
        <v>164</v>
      </c>
      <c r="G33" s="73" t="s">
        <v>80</v>
      </c>
      <c r="H33" s="57" t="s">
        <v>165</v>
      </c>
      <c r="I33" s="20">
        <v>272759.93</v>
      </c>
      <c r="J33" s="20">
        <v>136379.96</v>
      </c>
      <c r="K33" s="20">
        <v>50</v>
      </c>
      <c r="L33" s="39" t="s">
        <v>72</v>
      </c>
      <c r="M33" s="175">
        <v>5</v>
      </c>
      <c r="N33" s="136">
        <v>272759.93</v>
      </c>
      <c r="O33" s="136">
        <v>136379.96</v>
      </c>
      <c r="P33" s="2"/>
      <c r="Q33" s="2"/>
      <c r="R33" s="4"/>
      <c r="S33" s="7"/>
      <c r="T33" s="245"/>
      <c r="U33" s="245"/>
      <c r="V33" s="87"/>
    </row>
    <row r="34" spans="1:22" ht="16.5" thickBot="1">
      <c r="A34" s="244"/>
      <c r="B34" s="225"/>
      <c r="C34" s="33" t="s">
        <v>6</v>
      </c>
      <c r="D34" s="23"/>
      <c r="E34" s="23"/>
      <c r="F34" s="23"/>
      <c r="G34" s="23"/>
      <c r="H34" s="23"/>
      <c r="I34" s="24">
        <f>SUM(I26:I33)</f>
        <v>1308104.32</v>
      </c>
      <c r="J34" s="24">
        <f>SUM(J26:J33)</f>
        <v>654052.16</v>
      </c>
      <c r="K34" s="24"/>
      <c r="L34" s="23"/>
      <c r="M34" s="23"/>
      <c r="N34" s="77">
        <f>SUM(N26:N33)</f>
        <v>583227.9299999999</v>
      </c>
      <c r="O34" s="77">
        <f>SUM(O26:O33)</f>
        <v>291613.95999999996</v>
      </c>
      <c r="P34" s="23"/>
      <c r="Q34" s="24">
        <f>SUM(Q26:Q33)</f>
        <v>310468</v>
      </c>
      <c r="R34" s="25">
        <f>SUM(R26:R33)</f>
        <v>155234</v>
      </c>
      <c r="S34" s="83"/>
      <c r="T34" s="102"/>
      <c r="U34" s="91"/>
      <c r="V34" s="88"/>
    </row>
    <row r="35" spans="1:22" ht="60.75" customHeight="1">
      <c r="A35" s="220">
        <v>4</v>
      </c>
      <c r="B35" s="217" t="s">
        <v>33</v>
      </c>
      <c r="C35" s="229" t="s">
        <v>174</v>
      </c>
      <c r="D35" s="76">
        <v>1</v>
      </c>
      <c r="E35" s="75" t="s">
        <v>86</v>
      </c>
      <c r="F35" s="74" t="s">
        <v>87</v>
      </c>
      <c r="G35" s="65" t="s">
        <v>89</v>
      </c>
      <c r="H35" s="57" t="s">
        <v>88</v>
      </c>
      <c r="I35" s="20">
        <v>51430</v>
      </c>
      <c r="J35" s="20">
        <v>36001</v>
      </c>
      <c r="K35" s="133">
        <v>70</v>
      </c>
      <c r="L35" s="39" t="s">
        <v>72</v>
      </c>
      <c r="M35" s="64">
        <v>8</v>
      </c>
      <c r="N35" s="137">
        <v>49801.5</v>
      </c>
      <c r="O35" s="159">
        <v>34861.05</v>
      </c>
      <c r="P35" s="2"/>
      <c r="Q35" s="2"/>
      <c r="R35" s="4"/>
      <c r="S35" s="5"/>
      <c r="T35" s="246"/>
      <c r="U35" s="246"/>
      <c r="V35" s="11"/>
    </row>
    <row r="36" spans="1:22" ht="65.25" customHeight="1">
      <c r="A36" s="220"/>
      <c r="B36" s="217"/>
      <c r="C36" s="230"/>
      <c r="D36" s="76">
        <v>2</v>
      </c>
      <c r="E36" s="75" t="s">
        <v>91</v>
      </c>
      <c r="F36" s="65" t="s">
        <v>90</v>
      </c>
      <c r="G36" s="65" t="s">
        <v>104</v>
      </c>
      <c r="H36" s="57" t="s">
        <v>92</v>
      </c>
      <c r="I36" s="20">
        <v>85440</v>
      </c>
      <c r="J36" s="20">
        <v>59808</v>
      </c>
      <c r="K36" s="133">
        <v>70</v>
      </c>
      <c r="L36" s="39" t="s">
        <v>72</v>
      </c>
      <c r="M36" s="64">
        <v>8</v>
      </c>
      <c r="N36" s="136">
        <v>85440</v>
      </c>
      <c r="O36" s="159">
        <v>59808</v>
      </c>
      <c r="P36" s="2"/>
      <c r="Q36" s="2"/>
      <c r="R36" s="4"/>
      <c r="S36" s="4"/>
      <c r="T36" s="241"/>
      <c r="U36" s="241"/>
      <c r="V36" s="8"/>
    </row>
    <row r="37" spans="1:22" ht="63" customHeight="1">
      <c r="A37" s="220"/>
      <c r="B37" s="217"/>
      <c r="C37" s="230"/>
      <c r="D37" s="76">
        <v>3</v>
      </c>
      <c r="E37" s="75" t="s">
        <v>93</v>
      </c>
      <c r="F37" s="65" t="s">
        <v>94</v>
      </c>
      <c r="G37" s="65" t="s">
        <v>103</v>
      </c>
      <c r="H37" s="57" t="s">
        <v>95</v>
      </c>
      <c r="I37" s="71">
        <v>205110</v>
      </c>
      <c r="J37" s="73">
        <v>136893.97</v>
      </c>
      <c r="K37" s="134">
        <v>66.74</v>
      </c>
      <c r="L37" s="39" t="s">
        <v>72</v>
      </c>
      <c r="M37" s="64">
        <v>12</v>
      </c>
      <c r="N37" s="137">
        <v>205110</v>
      </c>
      <c r="O37" s="159">
        <v>136893.97</v>
      </c>
      <c r="P37" s="2"/>
      <c r="Q37" s="2"/>
      <c r="R37" s="2"/>
      <c r="S37" s="2"/>
      <c r="T37" s="241"/>
      <c r="U37" s="241"/>
      <c r="V37" s="2"/>
    </row>
    <row r="38" spans="1:22" ht="64.5" customHeight="1">
      <c r="A38" s="220"/>
      <c r="B38" s="217"/>
      <c r="C38" s="230"/>
      <c r="D38" s="76">
        <v>4</v>
      </c>
      <c r="E38" s="75" t="s">
        <v>96</v>
      </c>
      <c r="F38" s="65" t="s">
        <v>97</v>
      </c>
      <c r="G38" s="65" t="s">
        <v>99</v>
      </c>
      <c r="H38" s="57" t="s">
        <v>98</v>
      </c>
      <c r="I38" s="20">
        <v>170825.4</v>
      </c>
      <c r="J38" s="73">
        <v>119577.78</v>
      </c>
      <c r="K38" s="133">
        <v>70</v>
      </c>
      <c r="L38" s="39" t="s">
        <v>72</v>
      </c>
      <c r="M38" s="64">
        <v>10</v>
      </c>
      <c r="N38" s="136">
        <v>170825.4</v>
      </c>
      <c r="O38" s="159">
        <v>119577.78</v>
      </c>
      <c r="P38" s="2"/>
      <c r="Q38" s="2"/>
      <c r="R38" s="2"/>
      <c r="S38" s="2"/>
      <c r="T38" s="241"/>
      <c r="U38" s="241"/>
      <c r="V38" s="2"/>
    </row>
    <row r="39" spans="1:22" ht="60">
      <c r="A39" s="220"/>
      <c r="B39" s="217"/>
      <c r="C39" s="230"/>
      <c r="D39" s="180">
        <v>5</v>
      </c>
      <c r="E39" s="181" t="s">
        <v>100</v>
      </c>
      <c r="F39" s="172" t="s">
        <v>101</v>
      </c>
      <c r="G39" s="172" t="s">
        <v>159</v>
      </c>
      <c r="H39" s="174" t="s">
        <v>102</v>
      </c>
      <c r="I39" s="173">
        <v>217788.01</v>
      </c>
      <c r="J39" s="173">
        <v>136901.54</v>
      </c>
      <c r="K39" s="182">
        <v>62.86</v>
      </c>
      <c r="L39" s="149" t="s">
        <v>73</v>
      </c>
      <c r="M39" s="183"/>
      <c r="N39" s="48">
        <v>0</v>
      </c>
      <c r="O39" s="48">
        <v>0</v>
      </c>
      <c r="P39" s="150" t="s">
        <v>170</v>
      </c>
      <c r="Q39" s="173"/>
      <c r="R39" s="183"/>
      <c r="S39" s="183"/>
      <c r="T39" s="241"/>
      <c r="U39" s="241"/>
      <c r="V39" s="2"/>
    </row>
    <row r="40" spans="1:22" ht="62.25" customHeight="1">
      <c r="A40" s="220"/>
      <c r="B40" s="217"/>
      <c r="C40" s="230"/>
      <c r="D40" s="93">
        <v>6</v>
      </c>
      <c r="E40" s="118" t="s">
        <v>108</v>
      </c>
      <c r="F40" s="94" t="s">
        <v>109</v>
      </c>
      <c r="G40" s="94" t="s">
        <v>110</v>
      </c>
      <c r="H40" s="96" t="s">
        <v>107</v>
      </c>
      <c r="I40" s="97">
        <v>102247.49</v>
      </c>
      <c r="J40" s="97">
        <v>71573.24</v>
      </c>
      <c r="K40" s="133">
        <v>70</v>
      </c>
      <c r="L40" s="39" t="s">
        <v>72</v>
      </c>
      <c r="M40" s="126">
        <v>7</v>
      </c>
      <c r="N40" s="160">
        <v>102247.49</v>
      </c>
      <c r="O40" s="161">
        <v>71573.24</v>
      </c>
      <c r="P40" s="95"/>
      <c r="Q40" s="95"/>
      <c r="R40" s="3"/>
      <c r="S40" s="3"/>
      <c r="T40" s="99"/>
      <c r="U40" s="103"/>
      <c r="V40" s="2"/>
    </row>
    <row r="41" spans="1:22" ht="58.5" customHeight="1">
      <c r="A41" s="221"/>
      <c r="B41" s="218"/>
      <c r="C41" s="230"/>
      <c r="D41" s="115">
        <v>7</v>
      </c>
      <c r="E41" s="118" t="s">
        <v>115</v>
      </c>
      <c r="F41" s="65" t="s">
        <v>118</v>
      </c>
      <c r="G41" s="65" t="s">
        <v>119</v>
      </c>
      <c r="H41" s="122" t="s">
        <v>120</v>
      </c>
      <c r="I41" s="73">
        <v>173381.55</v>
      </c>
      <c r="J41" s="73">
        <v>121367.08</v>
      </c>
      <c r="K41" s="133">
        <v>70</v>
      </c>
      <c r="L41" s="127" t="s">
        <v>73</v>
      </c>
      <c r="M41" s="2"/>
      <c r="N41" s="48">
        <v>0</v>
      </c>
      <c r="O41" s="48">
        <v>0</v>
      </c>
      <c r="P41" s="2"/>
      <c r="Q41" s="2"/>
      <c r="R41" s="3"/>
      <c r="S41" s="3"/>
      <c r="T41" s="116"/>
      <c r="U41" s="103"/>
      <c r="V41" s="2"/>
    </row>
    <row r="42" spans="1:22" ht="66" customHeight="1">
      <c r="A42" s="221"/>
      <c r="B42" s="218"/>
      <c r="C42" s="230"/>
      <c r="D42" s="93">
        <v>8</v>
      </c>
      <c r="E42" s="118" t="s">
        <v>116</v>
      </c>
      <c r="F42" s="94" t="s">
        <v>101</v>
      </c>
      <c r="G42" s="65" t="s">
        <v>159</v>
      </c>
      <c r="H42" s="122" t="s">
        <v>121</v>
      </c>
      <c r="I42" s="97">
        <v>178923.64</v>
      </c>
      <c r="J42" s="97">
        <v>125246.55</v>
      </c>
      <c r="K42" s="133">
        <v>70</v>
      </c>
      <c r="L42" s="39" t="s">
        <v>72</v>
      </c>
      <c r="M42" s="126">
        <v>12</v>
      </c>
      <c r="N42" s="162">
        <v>178324.64</v>
      </c>
      <c r="O42" s="161">
        <v>124827.25</v>
      </c>
      <c r="P42" s="95"/>
      <c r="Q42" s="95"/>
      <c r="R42" s="3"/>
      <c r="S42" s="3"/>
      <c r="T42" s="116"/>
      <c r="U42" s="103"/>
      <c r="V42" s="2"/>
    </row>
    <row r="43" spans="1:22" ht="66" customHeight="1">
      <c r="A43" s="221"/>
      <c r="B43" s="218"/>
      <c r="C43" s="230"/>
      <c r="D43" s="76">
        <v>9</v>
      </c>
      <c r="E43" s="181" t="s">
        <v>117</v>
      </c>
      <c r="F43" s="172" t="s">
        <v>122</v>
      </c>
      <c r="G43" s="172" t="s">
        <v>123</v>
      </c>
      <c r="H43" s="191" t="s">
        <v>124</v>
      </c>
      <c r="I43" s="147">
        <v>122319.1</v>
      </c>
      <c r="J43" s="173">
        <v>85623.37</v>
      </c>
      <c r="K43" s="148">
        <v>70</v>
      </c>
      <c r="L43" s="149" t="s">
        <v>72</v>
      </c>
      <c r="M43" s="150">
        <v>7</v>
      </c>
      <c r="N43" s="137">
        <v>121945.21</v>
      </c>
      <c r="O43" s="136">
        <v>85361.65</v>
      </c>
      <c r="P43" s="150" t="s">
        <v>135</v>
      </c>
      <c r="Q43" s="173">
        <v>121945.21</v>
      </c>
      <c r="R43" s="192">
        <v>85361.62</v>
      </c>
      <c r="S43" s="151" t="s">
        <v>175</v>
      </c>
      <c r="T43" s="129"/>
      <c r="U43" s="103"/>
      <c r="V43" s="2"/>
    </row>
    <row r="44" spans="1:22" ht="66" customHeight="1">
      <c r="A44" s="221"/>
      <c r="B44" s="218"/>
      <c r="C44" s="230"/>
      <c r="D44" s="76">
        <v>10</v>
      </c>
      <c r="E44" s="75" t="s">
        <v>134</v>
      </c>
      <c r="F44" s="65" t="s">
        <v>137</v>
      </c>
      <c r="G44" s="65" t="s">
        <v>138</v>
      </c>
      <c r="H44" s="122" t="s">
        <v>139</v>
      </c>
      <c r="I44" s="73">
        <v>136000</v>
      </c>
      <c r="J44" s="73">
        <v>95200</v>
      </c>
      <c r="K44" s="133">
        <v>70</v>
      </c>
      <c r="L44" s="127" t="s">
        <v>133</v>
      </c>
      <c r="M44" s="64">
        <v>5</v>
      </c>
      <c r="N44" s="48">
        <v>0</v>
      </c>
      <c r="O44" s="48">
        <v>0</v>
      </c>
      <c r="P44" s="2"/>
      <c r="Q44" s="2"/>
      <c r="R44" s="3"/>
      <c r="S44" s="3"/>
      <c r="T44" s="130"/>
      <c r="U44" s="103"/>
      <c r="V44" s="2"/>
    </row>
    <row r="45" spans="1:22" ht="66" customHeight="1">
      <c r="A45" s="221"/>
      <c r="B45" s="218"/>
      <c r="C45" s="230"/>
      <c r="D45" s="76">
        <v>11</v>
      </c>
      <c r="E45" s="75" t="s">
        <v>140</v>
      </c>
      <c r="F45" s="65" t="s">
        <v>141</v>
      </c>
      <c r="G45" s="65" t="s">
        <v>142</v>
      </c>
      <c r="H45" s="122" t="s">
        <v>143</v>
      </c>
      <c r="I45" s="73">
        <v>129220</v>
      </c>
      <c r="J45" s="73">
        <v>90454</v>
      </c>
      <c r="K45" s="133">
        <v>70</v>
      </c>
      <c r="L45" s="127" t="s">
        <v>133</v>
      </c>
      <c r="M45" s="64">
        <v>5</v>
      </c>
      <c r="N45" s="48">
        <v>0</v>
      </c>
      <c r="O45" s="48">
        <v>0</v>
      </c>
      <c r="P45" s="2"/>
      <c r="Q45" s="2"/>
      <c r="R45" s="3"/>
      <c r="S45" s="3"/>
      <c r="T45" s="212"/>
      <c r="U45" s="103"/>
      <c r="V45" s="2"/>
    </row>
    <row r="46" spans="1:22" ht="60" customHeight="1">
      <c r="A46" s="221"/>
      <c r="B46" s="218"/>
      <c r="C46" s="230"/>
      <c r="D46" s="76">
        <v>12</v>
      </c>
      <c r="E46" s="75" t="s">
        <v>186</v>
      </c>
      <c r="F46" s="215" t="s">
        <v>187</v>
      </c>
      <c r="G46" s="65" t="s">
        <v>188</v>
      </c>
      <c r="H46" s="122" t="s">
        <v>189</v>
      </c>
      <c r="I46" s="73">
        <v>151680</v>
      </c>
      <c r="J46" s="73">
        <v>75840</v>
      </c>
      <c r="K46" s="133">
        <v>50</v>
      </c>
      <c r="L46" s="127" t="s">
        <v>190</v>
      </c>
      <c r="M46" s="64"/>
      <c r="N46" s="48">
        <v>0</v>
      </c>
      <c r="O46" s="48">
        <v>0</v>
      </c>
      <c r="P46" s="2"/>
      <c r="Q46" s="2"/>
      <c r="R46" s="2"/>
      <c r="S46" s="2"/>
      <c r="T46" s="116"/>
      <c r="U46" s="103"/>
      <c r="V46" s="2"/>
    </row>
    <row r="47" spans="1:22" ht="15" customHeight="1">
      <c r="A47" s="221"/>
      <c r="B47" s="219"/>
      <c r="C47" s="123" t="s">
        <v>6</v>
      </c>
      <c r="D47" s="119"/>
      <c r="E47" s="119"/>
      <c r="F47" s="119"/>
      <c r="G47" s="119"/>
      <c r="H47" s="119"/>
      <c r="I47" s="120">
        <f>SUM(I35:I46)</f>
        <v>1724365.19</v>
      </c>
      <c r="J47" s="120">
        <f>SUM(J35:J46)</f>
        <v>1154486.53</v>
      </c>
      <c r="K47" s="120"/>
      <c r="L47" s="119"/>
      <c r="M47" s="119"/>
      <c r="N47" s="120">
        <f>SUM(N35:N46)</f>
        <v>913694.24</v>
      </c>
      <c r="O47" s="120">
        <f>SUM(O35:O46)</f>
        <v>632902.9400000001</v>
      </c>
      <c r="P47" s="119"/>
      <c r="Q47" s="119">
        <f>SUM(Q35:Q46)</f>
        <v>121945.21</v>
      </c>
      <c r="R47" s="104">
        <f>SUM(R35:R46)</f>
        <v>85361.62</v>
      </c>
      <c r="S47" s="121"/>
      <c r="T47" s="188">
        <v>248981.1</v>
      </c>
      <c r="U47" s="105"/>
      <c r="V47" s="106"/>
    </row>
    <row r="48" spans="1:26" ht="39.75" customHeight="1">
      <c r="A48" s="229">
        <v>5</v>
      </c>
      <c r="B48" s="219" t="s">
        <v>114</v>
      </c>
      <c r="C48" s="222">
        <v>293374.5</v>
      </c>
      <c r="D48" s="37"/>
      <c r="E48" s="37"/>
      <c r="F48" s="37"/>
      <c r="G48" s="10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09"/>
      <c r="W48" s="110"/>
      <c r="X48" s="107"/>
      <c r="Y48" s="107"/>
      <c r="Z48" s="107"/>
    </row>
    <row r="49" spans="1:26" ht="39.75" customHeight="1">
      <c r="A49" s="230"/>
      <c r="B49" s="224"/>
      <c r="C49" s="230"/>
      <c r="D49" s="37"/>
      <c r="E49" s="37"/>
      <c r="F49" s="37"/>
      <c r="G49" s="10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09"/>
      <c r="W49" s="110"/>
      <c r="X49" s="107"/>
      <c r="Y49" s="107"/>
      <c r="Z49" s="107"/>
    </row>
    <row r="50" spans="1:26" ht="47.25" customHeight="1">
      <c r="A50" s="230"/>
      <c r="B50" s="224"/>
      <c r="C50" s="230"/>
      <c r="D50" s="37"/>
      <c r="E50" s="37"/>
      <c r="F50" s="37"/>
      <c r="G50" s="10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09"/>
      <c r="W50" s="110"/>
      <c r="X50" s="107"/>
      <c r="Y50" s="107"/>
      <c r="Z50" s="107"/>
    </row>
    <row r="51" spans="1:26" ht="43.5" customHeight="1">
      <c r="A51" s="230"/>
      <c r="B51" s="224"/>
      <c r="C51" s="231"/>
      <c r="D51" s="37"/>
      <c r="E51" s="37"/>
      <c r="F51" s="37"/>
      <c r="G51" s="10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09"/>
      <c r="W51" s="110"/>
      <c r="X51" s="107"/>
      <c r="Y51" s="107"/>
      <c r="Z51" s="107"/>
    </row>
    <row r="52" spans="1:26" ht="15">
      <c r="A52" s="231"/>
      <c r="B52" s="225"/>
      <c r="C52" s="33" t="s">
        <v>6</v>
      </c>
      <c r="D52" s="111"/>
      <c r="E52" s="111"/>
      <c r="F52" s="111"/>
      <c r="G52" s="112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4"/>
      <c r="W52" s="110"/>
      <c r="X52" s="107"/>
      <c r="Y52" s="107"/>
      <c r="Z52" s="107"/>
    </row>
    <row r="53" spans="3:18" ht="15">
      <c r="C53" s="189">
        <v>2933745</v>
      </c>
      <c r="I53" s="190">
        <f>SUM(I8+I25+I34+I47)</f>
        <v>6393134.76</v>
      </c>
      <c r="J53" s="190">
        <f>SUM(J8+J25+J34+J47)</f>
        <v>4023417.0700000003</v>
      </c>
      <c r="N53" s="190">
        <f>SUM(N8+N25+N34+N47)</f>
        <v>3678641.62</v>
      </c>
      <c r="O53" s="190">
        <f>SUM(O8+O25+O34+O47)</f>
        <v>2384411.1</v>
      </c>
      <c r="Q53" s="190">
        <f>SUM(Q8+Q25+Q34+Q47)</f>
        <v>1104158.47</v>
      </c>
      <c r="R53" s="190">
        <f>SUM(R8+R25+R34+R47)</f>
        <v>869283.4299999999</v>
      </c>
    </row>
    <row r="54" spans="1:9" s="92" customFormat="1" ht="20.25" customHeight="1">
      <c r="A54" s="216" t="s">
        <v>191</v>
      </c>
      <c r="B54" s="216"/>
      <c r="C54" s="216"/>
      <c r="D54" s="216"/>
      <c r="E54" s="216"/>
      <c r="F54" s="216"/>
      <c r="G54" s="216"/>
      <c r="H54" s="216"/>
      <c r="I54" s="216"/>
    </row>
  </sheetData>
  <sheetProtection/>
  <mergeCells count="25">
    <mergeCell ref="T35:T39"/>
    <mergeCell ref="U9:U19"/>
    <mergeCell ref="U26:U33"/>
    <mergeCell ref="U4:U7"/>
    <mergeCell ref="T9:T19"/>
    <mergeCell ref="C26:C33"/>
    <mergeCell ref="A1:V1"/>
    <mergeCell ref="A3:V3"/>
    <mergeCell ref="B9:B25"/>
    <mergeCell ref="A9:A25"/>
    <mergeCell ref="T4:T7"/>
    <mergeCell ref="C48:C51"/>
    <mergeCell ref="A26:A34"/>
    <mergeCell ref="T26:T33"/>
    <mergeCell ref="U35:U39"/>
    <mergeCell ref="B4:B8"/>
    <mergeCell ref="A54:I54"/>
    <mergeCell ref="B35:B47"/>
    <mergeCell ref="A35:A47"/>
    <mergeCell ref="C4:C7"/>
    <mergeCell ref="B26:B34"/>
    <mergeCell ref="A4:A8"/>
    <mergeCell ref="B48:B52"/>
    <mergeCell ref="A48:A52"/>
    <mergeCell ref="C35:C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Uydurumova</dc:creator>
  <cp:keywords/>
  <dc:description/>
  <cp:lastModifiedBy>admin</cp:lastModifiedBy>
  <cp:lastPrinted>2018-05-11T07:20:05Z</cp:lastPrinted>
  <dcterms:created xsi:type="dcterms:W3CDTF">2017-11-23T06:24:12Z</dcterms:created>
  <dcterms:modified xsi:type="dcterms:W3CDTF">2021-01-04T11:33:19Z</dcterms:modified>
  <cp:category/>
  <cp:version/>
  <cp:contentType/>
  <cp:contentStatus/>
</cp:coreProperties>
</file>